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0" yWindow="65521" windowWidth="12645" windowHeight="11850" tabRatio="901" activeTab="6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Austria" sheetId="5" r:id="rId5"/>
    <sheet name="Segment Bulga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</externalReferences>
  <definedNames>
    <definedName name="BPE00">#REF!</definedName>
    <definedName name="BPE01">#REF!</definedName>
    <definedName name="BPE96">#REF!</definedName>
    <definedName name="BPE97">#REF!</definedName>
    <definedName name="BPE98">#REF!</definedName>
    <definedName name="BPE99">#REF!</definedName>
    <definedName name="BSO00">#REF!</definedName>
    <definedName name="BSO01">#REF!</definedName>
    <definedName name="BSO96">#REF!</definedName>
    <definedName name="BSO97">#REF!</definedName>
    <definedName name="BSO98">#REF!</definedName>
    <definedName name="BSO99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'Content'!$A$1:$I$38</definedName>
    <definedName name="_xlnm.Print_Area" localSheetId="2">'P&amp;L'!$A$1:$L$46</definedName>
    <definedName name="_xlnm.Print_Area" localSheetId="3">'P&amp;L Details'!$A$1:$L$83</definedName>
    <definedName name="_xlnm.Print_Area" localSheetId="1">'Results by Segments'!$A$1:$L$98</definedName>
    <definedName name="_xlnm.Print_Area" localSheetId="8">'Segment Additional Markets'!$A$1:$L$64</definedName>
    <definedName name="_xlnm.Print_Area" localSheetId="4">'Segment Austria'!$A$1:$L$97</definedName>
    <definedName name="_xlnm.Print_Area" localSheetId="7">'Segment Belarus'!$A$1:$L$32</definedName>
    <definedName name="_xlnm.Print_Area" localSheetId="5">'Segment Bulgaria'!$A$1:$L$44</definedName>
    <definedName name="_xlnm.Print_Area" localSheetId="6">'Segment Croatia'!$A$1:$L$32</definedName>
    <definedName name="Euro">13.7603</definedName>
    <definedName name="OLE_LINK35" localSheetId="0">'Content'!$C$41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01">#REF!</definedName>
    <definedName name="PM96">#REF!</definedName>
    <definedName name="PM97">#REF!</definedName>
    <definedName name="PM98">#REF!</definedName>
    <definedName name="PM99">#REF!</definedName>
    <definedName name="PMI00">#REF!</definedName>
    <definedName name="PMI01">#REF!</definedName>
    <definedName name="PMI96">#REF!</definedName>
    <definedName name="PMI97">#REF!</definedName>
    <definedName name="PMI98">#REF!</definedName>
    <definedName name="PMI99">#REF!</definedName>
    <definedName name="PPE00">#REF!</definedName>
    <definedName name="PPE01">#REF!</definedName>
    <definedName name="PPE96">#REF!</definedName>
    <definedName name="PPe97">#REF!</definedName>
    <definedName name="PPE98">#REF!</definedName>
    <definedName name="PPE99">#REF!</definedName>
    <definedName name="PSO00">#REF!</definedName>
    <definedName name="PSO01">#REF!</definedName>
    <definedName name="PSO96">#REF!</definedName>
    <definedName name="PSO97">#REF!</definedName>
    <definedName name="PSO98">#REF!</definedName>
    <definedName name="PSO99">#REF!</definedName>
    <definedName name="PU00">#REF!</definedName>
    <definedName name="PU01">#REF!</definedName>
    <definedName name="PU96">#REF!</definedName>
    <definedName name="PU97">#REF!</definedName>
    <definedName name="PU98">#REF!</definedName>
    <definedName name="PU99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<sst xmlns="http://schemas.openxmlformats.org/spreadsheetml/2006/main" count="588" uniqueCount="181">
  <si>
    <t>Total</t>
  </si>
  <si>
    <t>Contract</t>
  </si>
  <si>
    <t>Prepaid</t>
  </si>
  <si>
    <t>Number of SMS (mn)</t>
  </si>
  <si>
    <t>EUR million</t>
  </si>
  <si>
    <t>000's</t>
  </si>
  <si>
    <t>Monthly ARPU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</si>
  <si>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</si>
  <si>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</si>
  <si>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</si>
  <si>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</si>
  <si>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</si>
  <si>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</si>
  <si>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</si>
  <si>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</si>
  <si>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</si>
  <si>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Rounding differences can lead to minor deviations from published figures.</t>
  </si>
  <si>
    <t>Telekom Austria Group</t>
  </si>
  <si>
    <t>Content</t>
  </si>
  <si>
    <t>% change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</si>
  <si>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</si>
  <si>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</si>
  <si>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</si>
  <si>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</si>
  <si>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</si>
  <si>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</si>
  <si>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</si>
  <si>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SAC per Gross Add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</si>
  <si>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</si>
  <si>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</si>
  <si>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</si>
  <si>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</si>
  <si>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</si>
  <si>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</si>
  <si>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Broadband Market Shares</t>
  </si>
  <si>
    <t>Mobile</t>
  </si>
  <si>
    <t>Cable</t>
  </si>
  <si>
    <t>3Q 2009</t>
  </si>
  <si>
    <t>4Q 2009</t>
  </si>
  <si>
    <t>1Q 2010</t>
  </si>
  <si>
    <t>Mobile Data</t>
  </si>
  <si>
    <t>2Q 2010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</si>
  <si>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</si>
  <si>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</si>
  <si>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</si>
  <si>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</si>
  <si>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</si>
  <si>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</si>
  <si>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</si>
  <si>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</si>
  <si>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Operating Results by Segments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</si>
  <si>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</si>
  <si>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</si>
  <si>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</si>
  <si>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</si>
  <si>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</si>
  <si>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</si>
  <si>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</si>
  <si>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</si>
  <si>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</si>
  <si>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</si>
  <si>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</si>
  <si>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</si>
  <si>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</si>
  <si>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</si>
  <si>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</si>
  <si>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</si>
  <si>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</si>
  <si>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</si>
  <si>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</si>
  <si>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</si>
  <si>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</si>
  <si>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</si>
  <si>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</si>
  <si>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</si>
  <si>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</si>
  <si>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</si>
  <si>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</si>
  <si>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</si>
  <si>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</si>
  <si>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</si>
  <si>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</si>
  <si>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>Profit &amp; Loss Details</t>
  </si>
  <si>
    <t xml:space="preserve">Fact Sheet </t>
  </si>
  <si>
    <t>Segment Additional markets</t>
  </si>
  <si>
    <t>P&amp;L</t>
  </si>
  <si>
    <t>Notes:</t>
  </si>
  <si>
    <t>Segment Austria (Mobile Communication)</t>
  </si>
  <si>
    <t>Mobile Communication Subscribers</t>
  </si>
  <si>
    <t>Mobile Communication - Market Data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</si>
  <si>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</si>
  <si>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</si>
  <si>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</si>
  <si>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</si>
  <si>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</si>
  <si>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</si>
  <si>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</si>
  <si>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</si>
  <si>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3Q 2010</t>
  </si>
  <si>
    <t>EBITDA comparable excludes restructuring and impairment charges.</t>
  </si>
  <si>
    <t>EBITDA (incl. Restructuring and Impairment Charges)</t>
  </si>
  <si>
    <t>n.a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</si>
  <si>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</si>
  <si>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</si>
  <si>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</si>
  <si>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</si>
  <si>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</si>
  <si>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1-9M 2009</t>
  </si>
  <si>
    <t>1-3M 2010</t>
  </si>
  <si>
    <t>1-6M 2010</t>
  </si>
  <si>
    <t>1-9M 2010</t>
  </si>
  <si>
    <t>Fixed Line A1 Telekom Austria</t>
  </si>
  <si>
    <t>A1 Telekom Austria Fixed Line Retail</t>
  </si>
  <si>
    <t>A1 Telekom Austria Fixed Line Wholesale</t>
  </si>
  <si>
    <t>FY 2009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</si>
  <si>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</si>
  <si>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</si>
  <si>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</si>
  <si>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</si>
  <si>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</si>
  <si>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</si>
  <si>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</si>
  <si>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</si>
  <si>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</si>
  <si>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</si>
  <si>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</si>
  <si>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</si>
  <si>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</si>
  <si>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</si>
  <si>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</si>
  <si>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</si>
  <si>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</si>
  <si>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</si>
  <si>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Data in % of Traffic Related Revenues</t>
  </si>
  <si>
    <t>Mobile Broadband Subscribers</t>
  </si>
  <si>
    <t>Access Lines (without Broadband Lines)</t>
  </si>
  <si>
    <t>Fixed Broadband Lines</t>
  </si>
  <si>
    <t>Average Revenue per Access Line (ARPL)</t>
  </si>
  <si>
    <t>Churn Rates</t>
  </si>
  <si>
    <t xml:space="preserve">Mobile Market Share </t>
  </si>
  <si>
    <t>MOU Charged/ø Subscriber</t>
  </si>
  <si>
    <t>Data in % of Traffic Related revenues</t>
  </si>
  <si>
    <t>Operating Expenses</t>
  </si>
  <si>
    <t>Employee Costs, Including Benefits &amp; Taxes</t>
  </si>
  <si>
    <t>Other Operating Expenses</t>
  </si>
  <si>
    <t>Impairment Charges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</si>
  <si>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</si>
  <si>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</si>
  <si>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</si>
  <si>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</si>
  <si>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</si>
  <si>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</si>
  <si>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</si>
  <si>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</si>
  <si>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Weighted Average Number of Ordinary Shares in Issue</t>
  </si>
  <si>
    <t>Number of Outstanding Shares as of End of Period</t>
  </si>
  <si>
    <t>Earnings per Share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</si>
  <si>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</si>
  <si>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</si>
  <si>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</si>
  <si>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</si>
  <si>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</si>
  <si>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</si>
  <si>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Free Cash flow per Share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</si>
  <si>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</si>
  <si>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</si>
  <si>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</si>
  <si>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</si>
  <si>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</si>
  <si>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</si>
  <si>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</si>
  <si>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</si>
  <si>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</si>
  <si>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</si>
  <si>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4Q 2010</t>
  </si>
  <si>
    <t>FY 2010</t>
  </si>
  <si>
    <t>1Q 2011</t>
  </si>
  <si>
    <t>ARPU relevant revenues</t>
  </si>
  <si>
    <t>ARPL relevant revenues</t>
  </si>
  <si>
    <t>1-12M 2010</t>
  </si>
  <si>
    <t>thereof IC share (in %)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</si>
</sst>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€_-;\-* #,##0\ _€_-;_-* &quot;-&quot;\ _€_-;_-@_-"/>
    <numFmt numFmtId="184" formatCode="_-* #,##0.00\ &quot;£&quot;_-;\-* #,##0.00\ &quot;£&quot;_-;_-* &quot;-&quot;??\ &quot;£&quot;_-;_-@_-"/>
    <numFmt numFmtId="185" formatCode="_-* #,##0.00\ _€_-;\-* #,##0.00\ _€_-;_-* &quot;-&quot;??\ _€_-;_-@_-"/>
    <numFmt numFmtId="186" formatCode="_-&quot;öS&quot;\ * #,##0_-;\-&quot;öS&quot;\ * #,##0_-;_-&quot;öS&quot;\ * &quot;-&quot;_-;_-@_-"/>
    <numFmt numFmtId="187" formatCode="_-&quot;öS&quot;\ * #,##0.00_-;\-&quot;öS&quot;\ * #,##0.00_-;_-&quot;öS&quot;\ * &quot;-&quot;??_-;_-@_-"/>
    <numFmt numFmtId="188" formatCode="#,##0.0"/>
    <numFmt numFmtId="189" formatCode="0.0%"/>
    <numFmt numFmtId="190" formatCode="0.000"/>
    <numFmt numFmtId="191" formatCode="#,##0.000"/>
    <numFmt numFmtId="192" formatCode="_-* #,##0\ _P_t_s_-;\-* #,##0\ _P_t_s_-;_-* &quot;-&quot;\ _P_t_s_-;_-@_-"/>
    <numFmt numFmtId="193" formatCode="_-* #,##0.00\ &quot;öS&quot;_-;\-* #,##0.00\ &quot;öS&quot;_-;_-* &quot;-&quot;??\ &quot;öS&quot;_-;_-@_-"/>
    <numFmt numFmtId="194" formatCode="_-* #,##0.00\ _ö_S_-;\-* #,##0.00\ _ö_S_-;_-* &quot;-&quot;??\ _ö_S_-;_-@_-"/>
    <numFmt numFmtId="195" formatCode="#,##0.0_ \P;[Red]\(#,##0.0\)\ \P"/>
    <numFmt numFmtId="196" formatCode="#,##0.0_);\(#,##0.0\)"/>
    <numFmt numFmtId="197" formatCode="#,##0.0\ \P;[Red]\-#,##0.0\ \P"/>
    <numFmt numFmtId="198" formatCode="0.0"/>
    <numFmt numFmtId="199" formatCode="_-* #,##0.0_-;\-* #,##0.0_-;_-* &quot;-&quot;??_-;_-@_-"/>
    <numFmt numFmtId="200" formatCode="_-* #,##0.000_-;\-* #,##0.000_-;_-* &quot;-&quot;??_-;_-@_-"/>
    <numFmt numFmtId="201" formatCode="#,##0,;\-#,##0,"/>
    <numFmt numFmtId="202" formatCode="_-* #,##0_-;\-* #,##0_-;_-* &quot;-&quot;??_-;_-@_-"/>
    <numFmt numFmtId="203" formatCode="#,##0.0;\(#,##0.0\)"/>
    <numFmt numFmtId="204" formatCode="\ #,##0,\ ;\-#,##0.0,;0.0\-"/>
    <numFmt numFmtId="205" formatCode="\ #,##0.0,\ ;\-#,##0.0,;0.0\-"/>
    <numFmt numFmtId="206" formatCode="_(* #,##0.0_);_(* \(#,##0.0\);_(* &quot;-&quot;?_);_(@_)"/>
    <numFmt numFmtId="207" formatCode="[$-409]h:mm:ss\ AM/PM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#,##0.0000"/>
    <numFmt numFmtId="213" formatCode="#,##0.00000"/>
    <numFmt numFmtId="214" formatCode="\ #,##0,\ ;\-#,##0,;0\-"/>
    <numFmt numFmtId="215" formatCode="\ #,##0.00,\ ;\-#,##0.00,;0.00\-"/>
    <numFmt numFmtId="216" formatCode="_-* #,##0.0_-;\-* #,##0.0_-;_-* &quot;-&quot;?_-;_-@_-"/>
    <numFmt numFmtId="217" formatCode="[$-C07]dddd\,\ dd\.\ mmmm\ yyyy"/>
    <numFmt numFmtId="218" formatCode="@*."/>
    <numFmt numFmtId="219" formatCode="#,##0.000000"/>
    <numFmt numFmtId="220" formatCode="_-* #,##0.0000_-;\-* #,##0.0000_-;_-* &quot;-&quot;??_-;_-@_-"/>
    <numFmt numFmtId="221" formatCode="#,##0.0;&quot;(&quot;#,##0.0&quot;)&quot;"/>
  </numFmts>
  <fonts count="83">
    <font>
      <sz val="10"/>
      <name val="Arial"/>
      <family val="0"/>
    </font>
    <font>
      <sz val="10"/>
      <name val="Helv"/>
      <family val="0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b/>
      <sz val="11"/>
      <color indexed="63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sz val="11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2"/>
      <color indexed="44"/>
      <name val="Trebuchet MS"/>
      <family val="2"/>
    </font>
    <font>
      <sz val="10"/>
      <color indexed="9"/>
      <name val="Arial"/>
      <family val="2"/>
    </font>
    <font>
      <b/>
      <sz val="10"/>
      <color indexed="47"/>
      <name val="Trebuchet MS"/>
      <family val="2"/>
    </font>
    <font>
      <b/>
      <sz val="10"/>
      <color indexed="52"/>
      <name val="Trebuchet MS"/>
      <family val="2"/>
    </font>
    <font>
      <sz val="10"/>
      <color indexed="62"/>
      <name val="Trebuchet MS"/>
      <family val="2"/>
    </font>
    <font>
      <b/>
      <sz val="10"/>
      <color indexed="8"/>
      <name val="Trebuchet MS"/>
      <family val="2"/>
    </font>
    <font>
      <i/>
      <sz val="10"/>
      <color indexed="24"/>
      <name val="Trebuchet MS"/>
      <family val="2"/>
    </font>
    <font>
      <sz val="10"/>
      <color indexed="17"/>
      <name val="Trebuchet MS"/>
      <family val="2"/>
    </font>
    <font>
      <sz val="10"/>
      <color indexed="60"/>
      <name val="Trebuchet MS"/>
      <family val="2"/>
    </font>
    <font>
      <sz val="10"/>
      <color indexed="10"/>
      <name val="Trebuchet MS"/>
      <family val="2"/>
    </font>
    <font>
      <b/>
      <sz val="18"/>
      <color indexed="8"/>
      <name val="Cambria"/>
      <family val="2"/>
    </font>
    <font>
      <b/>
      <sz val="15"/>
      <color indexed="8"/>
      <name val="Trebuchet MS"/>
      <family val="2"/>
    </font>
    <font>
      <b/>
      <sz val="13"/>
      <color indexed="8"/>
      <name val="Trebuchet MS"/>
      <family val="2"/>
    </font>
    <font>
      <b/>
      <sz val="11"/>
      <color indexed="8"/>
      <name val="Trebuchet MS"/>
      <family val="2"/>
    </font>
    <font>
      <sz val="10"/>
      <color indexed="52"/>
      <name val="Trebuchet MS"/>
      <family val="2"/>
    </font>
    <font>
      <sz val="10"/>
      <color indexed="53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rgb="FF3F3F3F"/>
      <name val="Trebuchet MS"/>
      <family val="2"/>
    </font>
    <font>
      <b/>
      <sz val="10"/>
      <color rgb="FFFA7D00"/>
      <name val="Trebuchet MS"/>
      <family val="2"/>
    </font>
    <font>
      <sz val="10"/>
      <color rgb="FF3F3F76"/>
      <name val="Trebuchet MS"/>
      <family val="2"/>
    </font>
    <font>
      <b/>
      <sz val="10"/>
      <color theme="1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sz val="10"/>
      <color rgb="FF9C6500"/>
      <name val="Trebuchet MS"/>
      <family val="2"/>
    </font>
    <font>
      <sz val="10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FA7D00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0" borderId="0">
      <alignment/>
      <protection locked="0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2" fillId="0" borderId="0">
      <alignment horizontal="center" wrapText="1"/>
      <protection locked="0"/>
    </xf>
    <xf numFmtId="201" fontId="0" fillId="0" borderId="0" applyFont="0" applyFill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28" borderId="0" applyNumberFormat="0" applyBorder="0" applyAlignment="0" applyProtection="0"/>
    <xf numFmtId="0" fontId="73" fillId="29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0" borderId="4" applyNumberFormat="0" applyBorder="0" applyAlignment="0" applyProtection="0"/>
    <xf numFmtId="196" fontId="8" fillId="31" borderId="0">
      <alignment/>
      <protection/>
    </xf>
    <xf numFmtId="195" fontId="0" fillId="0" borderId="0" applyNumberFormat="0" applyFill="0" applyBorder="0" applyAlignment="0" applyProtection="0"/>
    <xf numFmtId="196" fontId="0" fillId="32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5">
      <alignment/>
      <protection/>
    </xf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97" fontId="0" fillId="0" borderId="6" applyBorder="0" applyAlignment="0" applyProtection="0"/>
    <xf numFmtId="0" fontId="74" fillId="33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0" fillId="0" borderId="0" applyNumberFormat="0" applyFill="0" applyBorder="0" applyAlignment="0" applyProtection="0"/>
    <xf numFmtId="14" fontId="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8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5" borderId="8" applyNumberFormat="0" applyProtection="0">
      <alignment horizontal="left" vertical="center" indent="1"/>
    </xf>
    <xf numFmtId="0" fontId="0" fillId="35" borderId="8" applyNumberFormat="0" applyProtection="0">
      <alignment horizontal="left" vertical="center" indent="1"/>
    </xf>
    <xf numFmtId="4" fontId="48" fillId="36" borderId="8" applyNumberFormat="0" applyProtection="0">
      <alignment horizontal="right" vertical="center"/>
    </xf>
    <xf numFmtId="0" fontId="46" fillId="0" borderId="0" applyNumberFormat="0" applyProtection="0">
      <alignment horizontal="left" vertical="center" wrapText="1" indent="1"/>
    </xf>
    <xf numFmtId="0" fontId="47" fillId="0" borderId="0" applyNumberFormat="0" applyProtection="0">
      <alignment horizontal="center" vertical="center"/>
    </xf>
    <xf numFmtId="0" fontId="75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3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9" applyFill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9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3" applyNumberFormat="0" applyFill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8" borderId="14" applyNumberFormat="0" applyAlignment="0" applyProtection="0"/>
  </cellStyleXfs>
  <cellXfs count="334">
    <xf numFmtId="0" fontId="0" fillId="0" borderId="0" xfId="0" applyAlignment="1">
      <alignment/>
    </xf>
    <xf numFmtId="0" fontId="14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9" borderId="0" xfId="15" applyFont="1" applyFill="1">
      <alignment/>
      <protection/>
    </xf>
    <xf numFmtId="0" fontId="14" fillId="28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19" fillId="0" borderId="0" xfId="15" applyFont="1" applyAlignment="1">
      <alignment vertical="top" wrapText="1"/>
      <protection/>
    </xf>
    <xf numFmtId="0" fontId="20" fillId="39" borderId="0" xfId="15" applyFont="1" applyFill="1" applyAlignment="1">
      <alignment horizontal="right" vertical="top" wrapText="1" indent="1"/>
      <protection/>
    </xf>
    <xf numFmtId="0" fontId="19" fillId="0" borderId="0" xfId="15" applyFont="1">
      <alignment/>
      <protection/>
    </xf>
    <xf numFmtId="0" fontId="21" fillId="0" borderId="0" xfId="15" applyFont="1" applyFill="1">
      <alignment/>
      <protection/>
    </xf>
    <xf numFmtId="0" fontId="22" fillId="0" borderId="0" xfId="15" applyFont="1" applyFill="1" applyBorder="1">
      <alignment/>
      <protection/>
    </xf>
    <xf numFmtId="0" fontId="14" fillId="0" borderId="0" xfId="15" applyFont="1" applyFill="1" applyBorder="1">
      <alignment/>
      <protection/>
    </xf>
    <xf numFmtId="9" fontId="14" fillId="0" borderId="0" xfId="89" applyFont="1" applyFill="1" applyBorder="1" applyAlignment="1">
      <alignment/>
    </xf>
    <xf numFmtId="198" fontId="14" fillId="0" borderId="0" xfId="89" applyNumberFormat="1" applyFont="1" applyFill="1" applyBorder="1" applyAlignment="1">
      <alignment/>
    </xf>
    <xf numFmtId="0" fontId="24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2" fillId="0" borderId="0" xfId="15" applyFont="1" applyFill="1">
      <alignment/>
      <protection/>
    </xf>
    <xf numFmtId="0" fontId="21" fillId="0" borderId="0" xfId="15" applyFont="1" applyFill="1" applyAlignment="1">
      <alignment horizontal="right"/>
      <protection/>
    </xf>
    <xf numFmtId="0" fontId="27" fillId="0" borderId="0" xfId="15" applyFont="1" applyFill="1" applyBorder="1">
      <alignment/>
      <protection/>
    </xf>
    <xf numFmtId="0" fontId="25" fillId="0" borderId="0" xfId="15" applyFont="1" applyFill="1" applyBorder="1" applyAlignment="1">
      <alignment horizontal="center"/>
      <protection/>
    </xf>
    <xf numFmtId="0" fontId="25" fillId="0" borderId="0" xfId="15" applyFont="1" applyFill="1" applyBorder="1">
      <alignment/>
      <protection/>
    </xf>
    <xf numFmtId="198" fontId="14" fillId="0" borderId="0" xfId="15" applyNumberFormat="1" applyFont="1" applyFill="1" applyBorder="1" applyAlignment="1">
      <alignment horizontal="right"/>
      <protection/>
    </xf>
    <xf numFmtId="0" fontId="14" fillId="0" borderId="9" xfId="15" applyFont="1" applyFill="1" applyBorder="1">
      <alignment/>
      <protection/>
    </xf>
    <xf numFmtId="0" fontId="25" fillId="0" borderId="0" xfId="15" applyFont="1" applyFill="1">
      <alignment/>
      <protection/>
    </xf>
    <xf numFmtId="188" fontId="25" fillId="0" borderId="0" xfId="15" applyNumberFormat="1" applyFont="1" applyFill="1" applyBorder="1">
      <alignment/>
      <protection/>
    </xf>
    <xf numFmtId="0" fontId="21" fillId="0" borderId="0" xfId="15" applyFont="1" applyFill="1" applyBorder="1">
      <alignment/>
      <protection/>
    </xf>
    <xf numFmtId="189" fontId="25" fillId="0" borderId="0" xfId="89" applyNumberFormat="1" applyFont="1" applyFill="1" applyBorder="1" applyAlignment="1">
      <alignment horizontal="right"/>
    </xf>
    <xf numFmtId="199" fontId="14" fillId="0" borderId="0" xfId="54" applyNumberFormat="1" applyFont="1" applyFill="1" applyBorder="1" applyAlignment="1">
      <alignment/>
    </xf>
    <xf numFmtId="198" fontId="14" fillId="39" borderId="0" xfId="15" applyNumberFormat="1" applyFont="1" applyFill="1" applyBorder="1">
      <alignment/>
      <protection/>
    </xf>
    <xf numFmtId="198" fontId="14" fillId="0" borderId="0" xfId="15" applyNumberFormat="1" applyFont="1" applyFill="1" applyBorder="1">
      <alignment/>
      <protection/>
    </xf>
    <xf numFmtId="0" fontId="30" fillId="0" borderId="0" xfId="15" applyFont="1" applyFill="1" applyBorder="1">
      <alignment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189" fontId="14" fillId="0" borderId="0" xfId="89" applyNumberFormat="1" applyFont="1" applyFill="1" applyBorder="1" applyAlignment="1">
      <alignment/>
    </xf>
    <xf numFmtId="188" fontId="21" fillId="0" borderId="0" xfId="15" applyNumberFormat="1" applyFont="1" applyFill="1" applyBorder="1" applyAlignment="1">
      <alignment horizontal="right"/>
      <protection/>
    </xf>
    <xf numFmtId="0" fontId="25" fillId="0" borderId="0" xfId="15" applyFont="1" applyFill="1" applyBorder="1" applyAlignment="1">
      <alignment/>
      <protection/>
    </xf>
    <xf numFmtId="189" fontId="14" fillId="0" borderId="0" xfId="89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189" fontId="14" fillId="0" borderId="0" xfId="89" applyNumberFormat="1" applyFont="1" applyFill="1" applyAlignment="1">
      <alignment/>
    </xf>
    <xf numFmtId="198" fontId="31" fillId="0" borderId="0" xfId="15" applyNumberFormat="1" applyFont="1" applyFill="1" applyBorder="1">
      <alignment/>
      <protection/>
    </xf>
    <xf numFmtId="189" fontId="14" fillId="0" borderId="0" xfId="89" applyNumberFormat="1" applyFont="1" applyFill="1" applyBorder="1" applyAlignment="1">
      <alignment horizontal="right"/>
    </xf>
    <xf numFmtId="198" fontId="24" fillId="0" borderId="0" xfId="89" applyNumberFormat="1" applyFont="1" applyFill="1" applyBorder="1" applyAlignment="1">
      <alignment vertical="center"/>
    </xf>
    <xf numFmtId="0" fontId="32" fillId="0" borderId="0" xfId="15" applyFont="1" applyFill="1" applyBorder="1" applyAlignment="1">
      <alignment horizontal="left" vertical="center"/>
      <protection/>
    </xf>
    <xf numFmtId="0" fontId="33" fillId="0" borderId="0" xfId="15" applyFont="1" applyFill="1">
      <alignment/>
      <protection/>
    </xf>
    <xf numFmtId="0" fontId="31" fillId="0" borderId="0" xfId="15" applyFont="1" applyFill="1" applyBorder="1">
      <alignment/>
      <protection/>
    </xf>
    <xf numFmtId="198" fontId="28" fillId="0" borderId="0" xfId="89" applyNumberFormat="1" applyFont="1" applyFill="1" applyBorder="1" applyAlignment="1">
      <alignment horizontal="right"/>
    </xf>
    <xf numFmtId="188" fontId="27" fillId="0" borderId="0" xfId="101" applyNumberFormat="1" applyFont="1" applyFill="1" applyBorder="1">
      <alignment/>
      <protection/>
    </xf>
    <xf numFmtId="0" fontId="25" fillId="0" borderId="0" xfId="101" applyFont="1" applyFill="1" applyBorder="1">
      <alignment/>
      <protection/>
    </xf>
    <xf numFmtId="188" fontId="25" fillId="0" borderId="0" xfId="101" applyNumberFormat="1" applyFont="1" applyFill="1" applyBorder="1">
      <alignment/>
      <protection/>
    </xf>
    <xf numFmtId="0" fontId="27" fillId="0" borderId="0" xfId="101" applyFont="1" applyFill="1">
      <alignment/>
      <protection/>
    </xf>
    <xf numFmtId="3" fontId="25" fillId="0" borderId="0" xfId="101" applyNumberFormat="1" applyFont="1" applyFill="1" applyBorder="1">
      <alignment/>
      <protection/>
    </xf>
    <xf numFmtId="4" fontId="25" fillId="0" borderId="0" xfId="101" applyNumberFormat="1" applyFont="1" applyFill="1" applyBorder="1">
      <alignment/>
      <protection/>
    </xf>
    <xf numFmtId="188" fontId="14" fillId="0" borderId="0" xfId="101" applyNumberFormat="1" applyFont="1" applyFill="1" applyBorder="1">
      <alignment/>
      <protection/>
    </xf>
    <xf numFmtId="0" fontId="14" fillId="0" borderId="0" xfId="101" applyFont="1" applyFill="1" applyBorder="1">
      <alignment/>
      <protection/>
    </xf>
    <xf numFmtId="1" fontId="18" fillId="0" borderId="0" xfId="15" applyNumberFormat="1" applyFont="1" applyFill="1" applyBorder="1" applyAlignment="1">
      <alignment horizontal="center"/>
      <protection/>
    </xf>
    <xf numFmtId="205" fontId="25" fillId="0" borderId="0" xfId="101" applyNumberFormat="1" applyFont="1" applyFill="1" applyBorder="1" applyAlignment="1">
      <alignment horizontal="right"/>
      <protection/>
    </xf>
    <xf numFmtId="205" fontId="27" fillId="0" borderId="0" xfId="101" applyNumberFormat="1" applyFont="1" applyFill="1" applyBorder="1" applyAlignment="1">
      <alignment horizontal="right"/>
      <protection/>
    </xf>
    <xf numFmtId="198" fontId="31" fillId="0" borderId="0" xfId="89" applyNumberFormat="1" applyFont="1" applyFill="1" applyBorder="1" applyAlignment="1">
      <alignment/>
    </xf>
    <xf numFmtId="203" fontId="14" fillId="0" borderId="0" xfId="102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88" fontId="21" fillId="0" borderId="0" xfId="101" applyNumberFormat="1" applyFont="1" applyFill="1" applyBorder="1">
      <alignment/>
      <protection/>
    </xf>
    <xf numFmtId="0" fontId="21" fillId="0" borderId="0" xfId="101" applyFont="1" applyFill="1">
      <alignment/>
      <protection/>
    </xf>
    <xf numFmtId="189" fontId="21" fillId="0" borderId="0" xfId="89" applyNumberFormat="1" applyFont="1" applyFill="1" applyBorder="1" applyAlignment="1">
      <alignment horizontal="right"/>
    </xf>
    <xf numFmtId="0" fontId="21" fillId="0" borderId="0" xfId="101" applyFont="1" applyFill="1" applyBorder="1">
      <alignment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0" xfId="101" applyFont="1" applyFill="1">
      <alignment/>
      <protection/>
    </xf>
    <xf numFmtId="3" fontId="14" fillId="0" borderId="0" xfId="101" applyNumberFormat="1" applyFont="1" applyFill="1" applyBorder="1">
      <alignment/>
      <protection/>
    </xf>
    <xf numFmtId="188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1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6" fillId="0" borderId="0" xfId="15" applyNumberFormat="1" applyFont="1" applyFill="1" applyBorder="1" applyAlignment="1">
      <alignment horizontal="right"/>
      <protection/>
    </xf>
    <xf numFmtId="0" fontId="38" fillId="0" borderId="0" xfId="15" applyFont="1" applyFill="1" applyAlignment="1">
      <alignment/>
      <protection/>
    </xf>
    <xf numFmtId="0" fontId="39" fillId="0" borderId="0" xfId="15" applyFont="1" applyFill="1" applyAlignment="1">
      <alignment/>
      <protection/>
    </xf>
    <xf numFmtId="189" fontId="40" fillId="0" borderId="0" xfId="89" applyNumberFormat="1" applyFont="1" applyFill="1" applyBorder="1" applyAlignment="1">
      <alignment horizontal="center" vertical="top"/>
    </xf>
    <xf numFmtId="189" fontId="21" fillId="0" borderId="0" xfId="89" applyNumberFormat="1" applyFont="1" applyFill="1" applyBorder="1" applyAlignment="1">
      <alignment/>
    </xf>
    <xf numFmtId="189" fontId="14" fillId="0" borderId="0" xfId="15" applyNumberFormat="1" applyFont="1" applyFill="1" applyBorder="1">
      <alignment/>
      <protection/>
    </xf>
    <xf numFmtId="0" fontId="14" fillId="39" borderId="0" xfId="15" applyFont="1" applyFill="1" applyBorder="1">
      <alignment/>
      <protection/>
    </xf>
    <xf numFmtId="13" fontId="14" fillId="0" borderId="0" xfId="54" applyNumberFormat="1" applyFont="1" applyFill="1" applyBorder="1" applyAlignment="1">
      <alignment/>
    </xf>
    <xf numFmtId="3" fontId="14" fillId="0" borderId="0" xfId="89" applyNumberFormat="1" applyFont="1" applyFill="1" applyBorder="1" applyAlignment="1">
      <alignment/>
    </xf>
    <xf numFmtId="0" fontId="21" fillId="39" borderId="0" xfId="15" applyFont="1" applyFill="1">
      <alignment/>
      <protection/>
    </xf>
    <xf numFmtId="3" fontId="21" fillId="39" borderId="0" xfId="89" applyNumberFormat="1" applyFont="1" applyFill="1" applyBorder="1" applyAlignment="1">
      <alignment/>
    </xf>
    <xf numFmtId="3" fontId="21" fillId="0" borderId="0" xfId="89" applyNumberFormat="1" applyFont="1" applyFill="1" applyBorder="1" applyAlignment="1">
      <alignment/>
    </xf>
    <xf numFmtId="188" fontId="21" fillId="0" borderId="0" xfId="89" applyNumberFormat="1" applyFont="1" applyFill="1" applyBorder="1" applyAlignment="1">
      <alignment/>
    </xf>
    <xf numFmtId="188" fontId="14" fillId="0" borderId="0" xfId="89" applyNumberFormat="1" applyFont="1" applyFill="1" applyBorder="1" applyAlignment="1">
      <alignment/>
    </xf>
    <xf numFmtId="189" fontId="14" fillId="0" borderId="0" xfId="89" applyNumberFormat="1" applyFont="1" applyFill="1" applyAlignment="1">
      <alignment horizontal="right"/>
    </xf>
    <xf numFmtId="189" fontId="14" fillId="0" borderId="0" xfId="54" applyNumberFormat="1" applyFont="1" applyFill="1" applyBorder="1" applyAlignment="1">
      <alignment horizontal="right"/>
    </xf>
    <xf numFmtId="189" fontId="21" fillId="0" borderId="0" xfId="54" applyNumberFormat="1" applyFont="1" applyFill="1" applyBorder="1" applyAlignment="1">
      <alignment horizontal="right"/>
    </xf>
    <xf numFmtId="188" fontId="14" fillId="0" borderId="0" xfId="15" applyNumberFormat="1" applyFont="1" applyFill="1" applyBorder="1" applyAlignment="1">
      <alignment horizontal="right"/>
      <protection/>
    </xf>
    <xf numFmtId="0" fontId="35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9" fillId="0" borderId="0" xfId="15" applyFont="1" applyFill="1" applyBorder="1">
      <alignment/>
      <protection/>
    </xf>
    <xf numFmtId="199" fontId="14" fillId="0" borderId="0" xfId="54" applyNumberFormat="1" applyFont="1" applyFill="1" applyBorder="1" applyAlignment="1">
      <alignment horizontal="right"/>
    </xf>
    <xf numFmtId="189" fontId="14" fillId="0" borderId="0" xfId="15" applyNumberFormat="1" applyFont="1" applyFill="1" applyBorder="1" applyAlignment="1">
      <alignment horizontal="right"/>
      <protection/>
    </xf>
    <xf numFmtId="202" fontId="14" fillId="0" borderId="0" xfId="54" applyNumberFormat="1" applyFont="1" applyFill="1" applyBorder="1" applyAlignment="1">
      <alignment horizontal="right"/>
    </xf>
    <xf numFmtId="189" fontId="14" fillId="0" borderId="0" xfId="89" applyNumberFormat="1" applyFont="1" applyFill="1" applyBorder="1" applyAlignment="1">
      <alignment horizontal="right" vertical="center"/>
    </xf>
    <xf numFmtId="199" fontId="14" fillId="0" borderId="0" xfId="54" applyNumberFormat="1" applyFont="1" applyFill="1" applyBorder="1" applyAlignment="1">
      <alignment horizontal="right" vertical="center"/>
    </xf>
    <xf numFmtId="199" fontId="21" fillId="0" borderId="0" xfId="54" applyNumberFormat="1" applyFont="1" applyFill="1" applyBorder="1" applyAlignment="1">
      <alignment horizontal="right" vertical="center"/>
    </xf>
    <xf numFmtId="199" fontId="14" fillId="0" borderId="0" xfId="54" applyNumberFormat="1" applyFont="1" applyFill="1" applyBorder="1" applyAlignment="1">
      <alignment vertical="center"/>
    </xf>
    <xf numFmtId="202" fontId="14" fillId="0" borderId="0" xfId="54" applyNumberFormat="1" applyFont="1" applyFill="1" applyBorder="1" applyAlignment="1">
      <alignment horizontal="right" vertical="center"/>
    </xf>
    <xf numFmtId="189" fontId="14" fillId="0" borderId="0" xfId="54" applyNumberFormat="1" applyFont="1" applyFill="1" applyBorder="1" applyAlignment="1">
      <alignment horizontal="right" vertical="center"/>
    </xf>
    <xf numFmtId="198" fontId="14" fillId="0" borderId="0" xfId="54" applyNumberFormat="1" applyFont="1" applyFill="1" applyBorder="1" applyAlignment="1">
      <alignment horizontal="right" vertical="center"/>
    </xf>
    <xf numFmtId="198" fontId="21" fillId="0" borderId="0" xfId="54" applyNumberFormat="1" applyFont="1" applyFill="1" applyBorder="1" applyAlignment="1">
      <alignment horizontal="right" vertical="center"/>
    </xf>
    <xf numFmtId="0" fontId="14" fillId="35" borderId="0" xfId="15" applyFont="1" applyFill="1">
      <alignment/>
      <protection/>
    </xf>
    <xf numFmtId="198" fontId="14" fillId="35" borderId="0" xfId="15" applyNumberFormat="1" applyFont="1" applyFill="1" applyBorder="1">
      <alignment/>
      <protection/>
    </xf>
    <xf numFmtId="189" fontId="14" fillId="35" borderId="0" xfId="15" applyNumberFormat="1" applyFont="1" applyFill="1" applyBorder="1" applyAlignment="1">
      <alignment horizontal="right"/>
      <protection/>
    </xf>
    <xf numFmtId="189" fontId="14" fillId="35" borderId="0" xfId="89" applyNumberFormat="1" applyFont="1" applyFill="1" applyBorder="1" applyAlignment="1">
      <alignment horizontal="right" vertical="center"/>
    </xf>
    <xf numFmtId="188" fontId="21" fillId="35" borderId="0" xfId="15" applyNumberFormat="1" applyFont="1" applyFill="1" applyBorder="1" applyAlignment="1">
      <alignment horizontal="right"/>
      <protection/>
    </xf>
    <xf numFmtId="199" fontId="14" fillId="35" borderId="0" xfId="54" applyNumberFormat="1" applyFont="1" applyFill="1" applyBorder="1" applyAlignment="1">
      <alignment horizontal="right"/>
    </xf>
    <xf numFmtId="198" fontId="14" fillId="35" borderId="0" xfId="15" applyNumberFormat="1" applyFont="1" applyFill="1" applyBorder="1" applyAlignment="1">
      <alignment horizontal="right"/>
      <protection/>
    </xf>
    <xf numFmtId="199" fontId="14" fillId="35" borderId="0" xfId="54" applyNumberFormat="1" applyFont="1" applyFill="1" applyBorder="1" applyAlignment="1">
      <alignment horizontal="right" vertical="center"/>
    </xf>
    <xf numFmtId="199" fontId="21" fillId="35" borderId="0" xfId="54" applyNumberFormat="1" applyFont="1" applyFill="1" applyBorder="1" applyAlignment="1">
      <alignment horizontal="right" vertical="center"/>
    </xf>
    <xf numFmtId="189" fontId="14" fillId="35" borderId="0" xfId="54" applyNumberFormat="1" applyFont="1" applyFill="1" applyBorder="1" applyAlignment="1">
      <alignment horizontal="right" vertical="center"/>
    </xf>
    <xf numFmtId="198" fontId="21" fillId="35" borderId="0" xfId="54" applyNumberFormat="1" applyFont="1" applyFill="1" applyBorder="1" applyAlignment="1">
      <alignment horizontal="right" vertical="center"/>
    </xf>
    <xf numFmtId="0" fontId="21" fillId="0" borderId="9" xfId="15" applyFont="1" applyFill="1" applyBorder="1">
      <alignment/>
      <protection/>
    </xf>
    <xf numFmtId="0" fontId="14" fillId="0" borderId="9" xfId="15" applyFont="1" applyFill="1" applyBorder="1" applyAlignment="1">
      <alignment horizontal="center"/>
      <protection/>
    </xf>
    <xf numFmtId="189" fontId="14" fillId="0" borderId="9" xfId="89" applyNumberFormat="1" applyFont="1" applyFill="1" applyBorder="1" applyAlignment="1">
      <alignment/>
    </xf>
    <xf numFmtId="0" fontId="21" fillId="39" borderId="0" xfId="15" applyFont="1" applyFill="1" applyBorder="1">
      <alignment/>
      <protection/>
    </xf>
    <xf numFmtId="0" fontId="39" fillId="0" borderId="0" xfId="15" applyFont="1" applyFill="1" applyBorder="1" applyAlignment="1">
      <alignment/>
      <protection/>
    </xf>
    <xf numFmtId="0" fontId="33" fillId="0" borderId="0" xfId="15" applyFont="1" applyFill="1" applyBorder="1">
      <alignment/>
      <protection/>
    </xf>
    <xf numFmtId="0" fontId="14" fillId="0" borderId="16" xfId="15" applyFont="1" applyFill="1" applyBorder="1">
      <alignment/>
      <protection/>
    </xf>
    <xf numFmtId="188" fontId="14" fillId="0" borderId="9" xfId="15" applyNumberFormat="1" applyFont="1" applyFill="1" applyBorder="1" applyAlignment="1">
      <alignment horizontal="right"/>
      <protection/>
    </xf>
    <xf numFmtId="188" fontId="31" fillId="40" borderId="9" xfId="15" applyNumberFormat="1" applyFont="1" applyFill="1" applyBorder="1">
      <alignment/>
      <protection/>
    </xf>
    <xf numFmtId="188" fontId="31" fillId="40" borderId="0" xfId="15" applyNumberFormat="1" applyFont="1" applyFill="1" applyBorder="1">
      <alignment/>
      <protection/>
    </xf>
    <xf numFmtId="188" fontId="33" fillId="40" borderId="0" xfId="15" applyNumberFormat="1" applyFont="1" applyFill="1" applyBorder="1">
      <alignment/>
      <protection/>
    </xf>
    <xf numFmtId="189" fontId="31" fillId="40" borderId="0" xfId="15" applyNumberFormat="1" applyFont="1" applyFill="1" applyBorder="1">
      <alignment/>
      <protection/>
    </xf>
    <xf numFmtId="189" fontId="31" fillId="40" borderId="9" xfId="15" applyNumberFormat="1" applyFont="1" applyFill="1" applyBorder="1">
      <alignment/>
      <protection/>
    </xf>
    <xf numFmtId="199" fontId="31" fillId="40" borderId="0" xfId="54" applyNumberFormat="1" applyFont="1" applyFill="1" applyBorder="1" applyAlignment="1">
      <alignment/>
    </xf>
    <xf numFmtId="1" fontId="34" fillId="40" borderId="0" xfId="15" applyNumberFormat="1" applyFont="1" applyFill="1" applyBorder="1" applyAlignment="1">
      <alignment horizontal="right"/>
      <protection/>
    </xf>
    <xf numFmtId="189" fontId="31" fillId="40" borderId="0" xfId="15" applyNumberFormat="1" applyFont="1" applyFill="1" applyBorder="1" applyAlignment="1">
      <alignment horizontal="right"/>
      <protection/>
    </xf>
    <xf numFmtId="189" fontId="31" fillId="40" borderId="0" xfId="89" applyNumberFormat="1" applyFont="1" applyFill="1" applyBorder="1" applyAlignment="1">
      <alignment horizontal="right" vertical="center"/>
    </xf>
    <xf numFmtId="188" fontId="31" fillId="40" borderId="0" xfId="15" applyNumberFormat="1" applyFont="1" applyFill="1" applyBorder="1" applyAlignment="1">
      <alignment horizontal="right"/>
      <protection/>
    </xf>
    <xf numFmtId="188" fontId="33" fillId="40" borderId="0" xfId="15" applyNumberFormat="1" applyFont="1" applyFill="1" applyBorder="1" applyAlignment="1">
      <alignment horizontal="right"/>
      <protection/>
    </xf>
    <xf numFmtId="199" fontId="31" fillId="40" borderId="0" xfId="54" applyNumberFormat="1" applyFont="1" applyFill="1" applyBorder="1" applyAlignment="1">
      <alignment horizontal="right"/>
    </xf>
    <xf numFmtId="202" fontId="31" fillId="40" borderId="0" xfId="54" applyNumberFormat="1" applyFont="1" applyFill="1" applyBorder="1" applyAlignment="1">
      <alignment horizontal="right"/>
    </xf>
    <xf numFmtId="199" fontId="31" fillId="40" borderId="0" xfId="54" applyNumberFormat="1" applyFont="1" applyFill="1" applyBorder="1" applyAlignment="1">
      <alignment horizontal="right" vertical="center"/>
    </xf>
    <xf numFmtId="199" fontId="33" fillId="40" borderId="0" xfId="54" applyNumberFormat="1" applyFont="1" applyFill="1" applyBorder="1" applyAlignment="1">
      <alignment horizontal="right" vertical="center"/>
    </xf>
    <xf numFmtId="202" fontId="31" fillId="40" borderId="0" xfId="54" applyNumberFormat="1" applyFont="1" applyFill="1" applyBorder="1" applyAlignment="1">
      <alignment horizontal="right" vertical="center"/>
    </xf>
    <xf numFmtId="189" fontId="31" fillId="40" borderId="0" xfId="54" applyNumberFormat="1" applyFont="1" applyFill="1" applyBorder="1" applyAlignment="1">
      <alignment horizontal="right" vertical="center"/>
    </xf>
    <xf numFmtId="198" fontId="31" fillId="40" borderId="0" xfId="54" applyNumberFormat="1" applyFont="1" applyFill="1" applyBorder="1" applyAlignment="1">
      <alignment horizontal="right" vertical="center"/>
    </xf>
    <xf numFmtId="198" fontId="33" fillId="40" borderId="0" xfId="54" applyNumberFormat="1" applyFont="1" applyFill="1" applyBorder="1" applyAlignment="1">
      <alignment horizontal="right" vertical="center"/>
    </xf>
    <xf numFmtId="189" fontId="31" fillId="40" borderId="0" xfId="89" applyNumberFormat="1" applyFont="1" applyFill="1" applyBorder="1" applyAlignment="1">
      <alignment/>
    </xf>
    <xf numFmtId="3" fontId="33" fillId="40" borderId="0" xfId="89" applyNumberFormat="1" applyFont="1" applyFill="1" applyBorder="1" applyAlignment="1">
      <alignment/>
    </xf>
    <xf numFmtId="188" fontId="33" fillId="40" borderId="0" xfId="89" applyNumberFormat="1" applyFont="1" applyFill="1" applyBorder="1" applyAlignment="1">
      <alignment/>
    </xf>
    <xf numFmtId="188" fontId="31" fillId="40" borderId="0" xfId="89" applyNumberFormat="1" applyFont="1" applyFill="1" applyBorder="1" applyAlignment="1">
      <alignment/>
    </xf>
    <xf numFmtId="188" fontId="33" fillId="40" borderId="0" xfId="101" applyNumberFormat="1" applyFont="1" applyFill="1" applyBorder="1">
      <alignment/>
      <protection/>
    </xf>
    <xf numFmtId="3" fontId="31" fillId="40" borderId="0" xfId="101" applyNumberFormat="1" applyFont="1" applyFill="1" applyBorder="1">
      <alignment/>
      <protection/>
    </xf>
    <xf numFmtId="0" fontId="41" fillId="0" borderId="0" xfId="15" applyFont="1" applyFill="1" applyAlignment="1">
      <alignment horizontal="left"/>
      <protection/>
    </xf>
    <xf numFmtId="0" fontId="15" fillId="0" borderId="0" xfId="15" applyFont="1">
      <alignment/>
      <protection/>
    </xf>
    <xf numFmtId="0" fontId="41" fillId="0" borderId="15" xfId="15" applyFont="1" applyFill="1" applyBorder="1" applyAlignment="1">
      <alignment/>
      <protection/>
    </xf>
    <xf numFmtId="0" fontId="15" fillId="0" borderId="15" xfId="15" applyFont="1" applyFill="1" applyBorder="1" applyAlignment="1">
      <alignment/>
      <protection/>
    </xf>
    <xf numFmtId="0" fontId="42" fillId="0" borderId="0" xfId="65" applyFont="1" applyFill="1" applyAlignment="1" applyProtection="1">
      <alignment horizontal="left" vertical="center"/>
      <protection/>
    </xf>
    <xf numFmtId="0" fontId="43" fillId="0" borderId="0" xfId="65" applyFont="1" applyFill="1" applyAlignment="1" applyProtection="1">
      <alignment/>
      <protection/>
    </xf>
    <xf numFmtId="0" fontId="41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6" fillId="0" borderId="0" xfId="15" applyFont="1" applyFill="1">
      <alignment/>
      <protection/>
    </xf>
    <xf numFmtId="0" fontId="36" fillId="0" borderId="0" xfId="15" applyFont="1" applyFill="1">
      <alignment/>
      <protection/>
    </xf>
    <xf numFmtId="1" fontId="26" fillId="0" borderId="0" xfId="15" applyNumberFormat="1" applyFont="1" applyFill="1" applyBorder="1" applyAlignment="1">
      <alignment horizontal="center"/>
      <protection/>
    </xf>
    <xf numFmtId="189" fontId="24" fillId="39" borderId="0" xfId="89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198" fontId="14" fillId="0" borderId="16" xfId="15" applyNumberFormat="1" applyFont="1" applyFill="1" applyBorder="1">
      <alignment/>
      <protection/>
    </xf>
    <xf numFmtId="0" fontId="35" fillId="0" borderId="16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9" xfId="15" applyFont="1" applyFill="1" applyBorder="1" applyAlignment="1">
      <alignment horizontal="left" indent="1"/>
      <protection/>
    </xf>
    <xf numFmtId="0" fontId="50" fillId="0" borderId="0" xfId="15" applyFont="1" applyFill="1" applyBorder="1">
      <alignment/>
      <protection/>
    </xf>
    <xf numFmtId="0" fontId="50" fillId="0" borderId="9" xfId="15" applyFont="1" applyFill="1" applyBorder="1">
      <alignment/>
      <protection/>
    </xf>
    <xf numFmtId="0" fontId="23" fillId="0" borderId="0" xfId="15" applyFont="1" applyFill="1" applyBorder="1" applyAlignment="1">
      <alignment horizontal="left" indent="1"/>
      <protection/>
    </xf>
    <xf numFmtId="188" fontId="44" fillId="40" borderId="0" xfId="15" applyNumberFormat="1" applyFont="1" applyFill="1" applyBorder="1">
      <alignment/>
      <protection/>
    </xf>
    <xf numFmtId="0" fontId="23" fillId="0" borderId="9" xfId="15" applyFont="1" applyFill="1" applyBorder="1" applyAlignment="1">
      <alignment horizontal="left" indent="1"/>
      <protection/>
    </xf>
    <xf numFmtId="1" fontId="14" fillId="0" borderId="9" xfId="15" applyNumberFormat="1" applyFont="1" applyFill="1" applyBorder="1" applyAlignment="1">
      <alignment horizontal="right"/>
      <protection/>
    </xf>
    <xf numFmtId="1" fontId="31" fillId="40" borderId="9" xfId="15" applyNumberFormat="1" applyFont="1" applyFill="1" applyBorder="1" applyAlignment="1">
      <alignment horizontal="right"/>
      <protection/>
    </xf>
    <xf numFmtId="1" fontId="21" fillId="0" borderId="0" xfId="15" applyNumberFormat="1" applyFont="1" applyFill="1" applyBorder="1" applyAlignment="1">
      <alignment horizontal="center"/>
      <protection/>
    </xf>
    <xf numFmtId="198" fontId="24" fillId="39" borderId="0" xfId="89" applyNumberFormat="1" applyFont="1" applyFill="1" applyBorder="1" applyAlignment="1">
      <alignment vertical="center"/>
    </xf>
    <xf numFmtId="1" fontId="26" fillId="39" borderId="0" xfId="15" applyNumberFormat="1" applyFont="1" applyFill="1" applyBorder="1" applyAlignment="1">
      <alignment horizontal="center"/>
      <protection/>
    </xf>
    <xf numFmtId="1" fontId="37" fillId="0" borderId="0" xfId="15" applyNumberFormat="1" applyFont="1" applyFill="1" applyBorder="1" applyAlignment="1">
      <alignment horizontal="center"/>
      <protection/>
    </xf>
    <xf numFmtId="0" fontId="39" fillId="0" borderId="0" xfId="15" applyFont="1" applyFill="1">
      <alignment/>
      <protection/>
    </xf>
    <xf numFmtId="0" fontId="23" fillId="0" borderId="0" xfId="101" applyFont="1" applyFill="1" applyBorder="1" applyAlignment="1">
      <alignment horizontal="left" indent="1"/>
      <protection/>
    </xf>
    <xf numFmtId="189" fontId="23" fillId="0" borderId="0" xfId="89" applyNumberFormat="1" applyFont="1" applyFill="1" applyBorder="1" applyAlignment="1">
      <alignment horizontal="right"/>
    </xf>
    <xf numFmtId="0" fontId="23" fillId="0" borderId="9" xfId="101" applyFont="1" applyFill="1" applyBorder="1" applyAlignment="1">
      <alignment horizontal="left" indent="1"/>
      <protection/>
    </xf>
    <xf numFmtId="189" fontId="23" fillId="0" borderId="9" xfId="89" applyNumberFormat="1" applyFont="1" applyFill="1" applyBorder="1" applyAlignment="1">
      <alignment horizontal="right"/>
    </xf>
    <xf numFmtId="0" fontId="14" fillId="0" borderId="0" xfId="15" applyFont="1" applyFill="1" applyAlignment="1">
      <alignment horizontal="left" indent="1"/>
      <protection/>
    </xf>
    <xf numFmtId="0" fontId="23" fillId="0" borderId="0" xfId="15" applyFont="1" applyFill="1" applyAlignment="1">
      <alignment horizontal="left" indent="1"/>
      <protection/>
    </xf>
    <xf numFmtId="0" fontId="0" fillId="0" borderId="0" xfId="98">
      <alignment/>
      <protection/>
    </xf>
    <xf numFmtId="0" fontId="14" fillId="0" borderId="9" xfId="16" applyFont="1" applyFill="1" applyBorder="1" applyAlignment="1">
      <alignment horizontal="center"/>
      <protection/>
    </xf>
    <xf numFmtId="0" fontId="21" fillId="0" borderId="0" xfId="16" applyFont="1" applyFill="1">
      <alignment/>
      <protection/>
    </xf>
    <xf numFmtId="0" fontId="21" fillId="0" borderId="9" xfId="16" applyFont="1" applyFill="1" applyBorder="1">
      <alignment/>
      <protection/>
    </xf>
    <xf numFmtId="0" fontId="21" fillId="0" borderId="0" xfId="16" applyFont="1" applyFill="1" applyBorder="1">
      <alignment/>
      <protection/>
    </xf>
    <xf numFmtId="0" fontId="45" fillId="0" borderId="0" xfId="100" applyFont="1" applyFill="1" applyProtection="1">
      <alignment/>
      <protection/>
    </xf>
    <xf numFmtId="0" fontId="35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9" xfId="98" applyBorder="1">
      <alignment/>
      <protection/>
    </xf>
    <xf numFmtId="0" fontId="14" fillId="0" borderId="0" xfId="100" applyFont="1" applyFill="1" applyProtection="1">
      <alignment/>
      <protection/>
    </xf>
    <xf numFmtId="0" fontId="14" fillId="0" borderId="9" xfId="100" applyFont="1" applyFill="1" applyBorder="1" applyProtection="1">
      <alignment/>
      <protection/>
    </xf>
    <xf numFmtId="0" fontId="21" fillId="0" borderId="0" xfId="100" applyFont="1" applyFill="1" applyProtection="1">
      <alignment/>
      <protection/>
    </xf>
    <xf numFmtId="189" fontId="49" fillId="0" borderId="0" xfId="89" applyNumberFormat="1" applyFont="1" applyFill="1" applyBorder="1" applyAlignment="1">
      <alignment/>
    </xf>
    <xf numFmtId="0" fontId="49" fillId="0" borderId="0" xfId="15" applyFont="1" applyFill="1">
      <alignment/>
      <protection/>
    </xf>
    <xf numFmtId="0" fontId="21" fillId="0" borderId="0" xfId="15" applyFont="1" applyFill="1" applyBorder="1" applyAlignment="1">
      <alignment horizontal="left" vertical="center"/>
      <protection/>
    </xf>
    <xf numFmtId="0" fontId="14" fillId="0" borderId="16" xfId="15" applyFont="1" applyFill="1" applyBorder="1" applyAlignment="1">
      <alignment horizontal="center"/>
      <protection/>
    </xf>
    <xf numFmtId="189" fontId="14" fillId="40" borderId="0" xfId="89" applyNumberFormat="1" applyFont="1" applyFill="1" applyAlignment="1">
      <alignment/>
    </xf>
    <xf numFmtId="188" fontId="23" fillId="0" borderId="0" xfId="89" applyNumberFormat="1" applyFont="1" applyFill="1" applyBorder="1" applyAlignment="1">
      <alignment/>
    </xf>
    <xf numFmtId="188" fontId="44" fillId="40" borderId="0" xfId="89" applyNumberFormat="1" applyFont="1" applyFill="1" applyBorder="1" applyAlignment="1">
      <alignment/>
    </xf>
    <xf numFmtId="188" fontId="23" fillId="0" borderId="9" xfId="89" applyNumberFormat="1" applyFont="1" applyFill="1" applyBorder="1" applyAlignment="1">
      <alignment/>
    </xf>
    <xf numFmtId="188" fontId="44" fillId="40" borderId="9" xfId="89" applyNumberFormat="1" applyFont="1" applyFill="1" applyBorder="1" applyAlignment="1">
      <alignment/>
    </xf>
    <xf numFmtId="0" fontId="23" fillId="39" borderId="0" xfId="15" applyFont="1" applyFill="1" applyAlignment="1">
      <alignment horizontal="left" indent="1"/>
      <protection/>
    </xf>
    <xf numFmtId="3" fontId="23" fillId="39" borderId="0" xfId="89" applyNumberFormat="1" applyFont="1" applyFill="1" applyBorder="1" applyAlignment="1">
      <alignment/>
    </xf>
    <xf numFmtId="3" fontId="23" fillId="0" borderId="0" xfId="89" applyNumberFormat="1" applyFont="1" applyFill="1" applyBorder="1" applyAlignment="1">
      <alignment/>
    </xf>
    <xf numFmtId="3" fontId="44" fillId="40" borderId="0" xfId="89" applyNumberFormat="1" applyFont="1" applyFill="1" applyBorder="1" applyAlignment="1">
      <alignment/>
    </xf>
    <xf numFmtId="188" fontId="31" fillId="40" borderId="9" xfId="15" applyNumberFormat="1" applyFont="1" applyFill="1" applyBorder="1" applyAlignment="1">
      <alignment horizontal="right"/>
      <protection/>
    </xf>
    <xf numFmtId="189" fontId="26" fillId="0" borderId="0" xfId="89" applyNumberFormat="1" applyFont="1" applyFill="1" applyBorder="1" applyAlignment="1">
      <alignment horizontal="right"/>
    </xf>
    <xf numFmtId="0" fontId="38" fillId="0" borderId="0" xfId="15" applyFont="1" applyFill="1" applyBorder="1">
      <alignment/>
      <protection/>
    </xf>
    <xf numFmtId="198" fontId="14" fillId="0" borderId="9" xfId="54" applyNumberFormat="1" applyFont="1" applyFill="1" applyBorder="1" applyAlignment="1">
      <alignment horizontal="right" vertical="center"/>
    </xf>
    <xf numFmtId="198" fontId="31" fillId="40" borderId="9" xfId="54" applyNumberFormat="1" applyFont="1" applyFill="1" applyBorder="1" applyAlignment="1">
      <alignment horizontal="right" vertical="center"/>
    </xf>
    <xf numFmtId="199" fontId="14" fillId="0" borderId="9" xfId="54" applyNumberFormat="1" applyFont="1" applyFill="1" applyBorder="1" applyAlignment="1">
      <alignment horizontal="right" vertical="center"/>
    </xf>
    <xf numFmtId="199" fontId="31" fillId="40" borderId="9" xfId="54" applyNumberFormat="1" applyFont="1" applyFill="1" applyBorder="1" applyAlignment="1">
      <alignment horizontal="right" vertical="center"/>
    </xf>
    <xf numFmtId="0" fontId="21" fillId="4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left"/>
      <protection/>
    </xf>
    <xf numFmtId="188" fontId="14" fillId="0" borderId="16" xfId="15" applyNumberFormat="1" applyFont="1" applyFill="1" applyBorder="1">
      <alignment/>
      <protection/>
    </xf>
    <xf numFmtId="188" fontId="14" fillId="0" borderId="9" xfId="89" applyNumberFormat="1" applyFont="1" applyFill="1" applyBorder="1" applyAlignment="1">
      <alignment/>
    </xf>
    <xf numFmtId="4" fontId="14" fillId="0" borderId="0" xfId="89" applyNumberFormat="1" applyFont="1" applyFill="1" applyBorder="1" applyAlignment="1">
      <alignment/>
    </xf>
    <xf numFmtId="188" fontId="0" fillId="40" borderId="0" xfId="98" applyNumberFormat="1" applyFill="1">
      <alignment/>
      <protection/>
    </xf>
    <xf numFmtId="188" fontId="31" fillId="40" borderId="0" xfId="89" applyNumberFormat="1" applyFont="1" applyFill="1" applyAlignment="1">
      <alignment/>
    </xf>
    <xf numFmtId="189" fontId="31" fillId="40" borderId="0" xfId="89" applyNumberFormat="1" applyFont="1" applyFill="1" applyAlignment="1">
      <alignment/>
    </xf>
    <xf numFmtId="0" fontId="14" fillId="0" borderId="0" xfId="98" applyFont="1">
      <alignment/>
      <protection/>
    </xf>
    <xf numFmtId="0" fontId="14" fillId="40" borderId="0" xfId="98" applyFont="1" applyFill="1">
      <alignment/>
      <protection/>
    </xf>
    <xf numFmtId="188" fontId="31" fillId="40" borderId="0" xfId="98" applyNumberFormat="1" applyFont="1" applyFill="1">
      <alignment/>
      <protection/>
    </xf>
    <xf numFmtId="189" fontId="33" fillId="40" borderId="0" xfId="15" applyNumberFormat="1" applyFont="1" applyFill="1" applyBorder="1">
      <alignment/>
      <protection/>
    </xf>
    <xf numFmtId="198" fontId="31" fillId="40" borderId="0" xfId="15" applyNumberFormat="1" applyFont="1" applyFill="1" applyBorder="1">
      <alignment/>
      <protection/>
    </xf>
    <xf numFmtId="188" fontId="33" fillId="40" borderId="0" xfId="89" applyNumberFormat="1" applyFont="1" applyFill="1" applyBorder="1" applyAlignment="1">
      <alignment/>
    </xf>
    <xf numFmtId="188" fontId="31" fillId="40" borderId="0" xfId="89" applyNumberFormat="1" applyFont="1" applyFill="1" applyBorder="1" applyAlignment="1">
      <alignment/>
    </xf>
    <xf numFmtId="188" fontId="31" fillId="40" borderId="9" xfId="89" applyNumberFormat="1" applyFont="1" applyFill="1" applyBorder="1" applyAlignment="1">
      <alignment/>
    </xf>
    <xf numFmtId="4" fontId="31" fillId="40" borderId="0" xfId="89" applyNumberFormat="1" applyFont="1" applyFill="1" applyBorder="1" applyAlignment="1">
      <alignment/>
    </xf>
    <xf numFmtId="188" fontId="44" fillId="40" borderId="0" xfId="89" applyNumberFormat="1" applyFont="1" applyFill="1" applyBorder="1" applyAlignment="1">
      <alignment/>
    </xf>
    <xf numFmtId="188" fontId="44" fillId="40" borderId="9" xfId="89" applyNumberFormat="1" applyFont="1" applyFill="1" applyBorder="1" applyAlignment="1">
      <alignment/>
    </xf>
    <xf numFmtId="3" fontId="31" fillId="40" borderId="0" xfId="89" applyNumberFormat="1" applyFont="1" applyFill="1" applyAlignment="1">
      <alignment/>
    </xf>
    <xf numFmtId="3" fontId="31" fillId="40" borderId="0" xfId="89" applyNumberFormat="1" applyFont="1" applyFill="1" applyBorder="1" applyAlignment="1">
      <alignment/>
    </xf>
    <xf numFmtId="188" fontId="23" fillId="0" borderId="0" xfId="15" applyNumberFormat="1" applyFont="1" applyFill="1" applyBorder="1">
      <alignment/>
      <protection/>
    </xf>
    <xf numFmtId="188" fontId="14" fillId="0" borderId="9" xfId="15" applyNumberFormat="1" applyFont="1" applyFill="1" applyBorder="1">
      <alignment/>
      <protection/>
    </xf>
    <xf numFmtId="188" fontId="21" fillId="0" borderId="0" xfId="15" applyNumberFormat="1" applyFont="1" applyFill="1" applyBorder="1">
      <alignment/>
      <protection/>
    </xf>
    <xf numFmtId="189" fontId="14" fillId="0" borderId="9" xfId="15" applyNumberFormat="1" applyFont="1" applyFill="1" applyBorder="1" applyAlignment="1">
      <alignment horizontal="right"/>
      <protection/>
    </xf>
    <xf numFmtId="189" fontId="21" fillId="0" borderId="0" xfId="15" applyNumberFormat="1" applyFont="1" applyFill="1" applyBorder="1" applyAlignment="1">
      <alignment horizontal="right"/>
      <protection/>
    </xf>
    <xf numFmtId="189" fontId="14" fillId="0" borderId="9" xfId="89" applyNumberFormat="1" applyFont="1" applyFill="1" applyBorder="1" applyAlignment="1">
      <alignment horizontal="right"/>
    </xf>
    <xf numFmtId="189" fontId="21" fillId="0" borderId="9" xfId="89" applyNumberFormat="1" applyFont="1" applyFill="1" applyBorder="1" applyAlignment="1">
      <alignment horizontal="right"/>
    </xf>
    <xf numFmtId="0" fontId="14" fillId="0" borderId="0" xfId="98" applyFont="1" applyFill="1">
      <alignment/>
      <protection/>
    </xf>
    <xf numFmtId="0" fontId="0" fillId="0" borderId="0" xfId="98" applyFont="1" applyFill="1">
      <alignment/>
      <protection/>
    </xf>
    <xf numFmtId="188" fontId="0" fillId="0" borderId="0" xfId="98" applyNumberFormat="1" applyFont="1" applyFill="1">
      <alignment/>
      <protection/>
    </xf>
    <xf numFmtId="188" fontId="14" fillId="0" borderId="0" xfId="98" applyNumberFormat="1" applyFont="1" applyFill="1">
      <alignment/>
      <protection/>
    </xf>
    <xf numFmtId="189" fontId="14" fillId="0" borderId="9" xfId="54" applyNumberFormat="1" applyFont="1" applyFill="1" applyBorder="1" applyAlignment="1">
      <alignment horizontal="right"/>
    </xf>
    <xf numFmtId="189" fontId="14" fillId="0" borderId="9" xfId="15" applyNumberFormat="1" applyFont="1" applyFill="1" applyBorder="1">
      <alignment/>
      <protection/>
    </xf>
    <xf numFmtId="189" fontId="21" fillId="0" borderId="0" xfId="15" applyNumberFormat="1" applyFont="1" applyFill="1" applyBorder="1">
      <alignment/>
      <protection/>
    </xf>
    <xf numFmtId="188" fontId="14" fillId="0" borderId="0" xfId="89" applyNumberFormat="1" applyFont="1" applyFill="1" applyAlignment="1">
      <alignment/>
    </xf>
    <xf numFmtId="3" fontId="14" fillId="0" borderId="0" xfId="89" applyNumberFormat="1" applyFont="1" applyFill="1" applyAlignment="1">
      <alignment/>
    </xf>
    <xf numFmtId="189" fontId="23" fillId="0" borderId="0" xfId="15" applyNumberFormat="1" applyFont="1" applyFill="1" applyBorder="1" applyAlignment="1">
      <alignment horizontal="right"/>
      <protection/>
    </xf>
    <xf numFmtId="189" fontId="23" fillId="0" borderId="0" xfId="89" applyNumberFormat="1" applyFont="1" applyFill="1" applyBorder="1" applyAlignment="1">
      <alignment/>
    </xf>
    <xf numFmtId="189" fontId="23" fillId="0" borderId="9" xfId="89" applyNumberFormat="1" applyFont="1" applyFill="1" applyBorder="1" applyAlignment="1">
      <alignment/>
    </xf>
    <xf numFmtId="1" fontId="31" fillId="41" borderId="9" xfId="15" applyNumberFormat="1" applyFont="1" applyFill="1" applyBorder="1" applyAlignment="1">
      <alignment horizontal="right"/>
      <protection/>
    </xf>
    <xf numFmtId="188" fontId="31" fillId="41" borderId="0" xfId="15" applyNumberFormat="1" applyFont="1" applyFill="1" applyBorder="1">
      <alignment/>
      <protection/>
    </xf>
    <xf numFmtId="188" fontId="44" fillId="41" borderId="0" xfId="15" applyNumberFormat="1" applyFont="1" applyFill="1" applyBorder="1">
      <alignment/>
      <protection/>
    </xf>
    <xf numFmtId="188" fontId="31" fillId="41" borderId="9" xfId="15" applyNumberFormat="1" applyFont="1" applyFill="1" applyBorder="1">
      <alignment/>
      <protection/>
    </xf>
    <xf numFmtId="188" fontId="33" fillId="41" borderId="0" xfId="15" applyNumberFormat="1" applyFont="1" applyFill="1" applyBorder="1">
      <alignment/>
      <protection/>
    </xf>
    <xf numFmtId="198" fontId="31" fillId="41" borderId="16" xfId="15" applyNumberFormat="1" applyFont="1" applyFill="1" applyBorder="1">
      <alignment/>
      <protection/>
    </xf>
    <xf numFmtId="1" fontId="31" fillId="41" borderId="9" xfId="15" applyNumberFormat="1" applyFont="1" applyFill="1" applyBorder="1" applyAlignment="1">
      <alignment horizontal="right"/>
      <protection/>
    </xf>
    <xf numFmtId="188" fontId="31" fillId="41" borderId="0" xfId="89" applyNumberFormat="1" applyFont="1" applyFill="1" applyBorder="1" applyAlignment="1">
      <alignment/>
    </xf>
    <xf numFmtId="188" fontId="33" fillId="41" borderId="0" xfId="89" applyNumberFormat="1" applyFont="1" applyFill="1" applyBorder="1" applyAlignment="1">
      <alignment/>
    </xf>
    <xf numFmtId="188" fontId="44" fillId="41" borderId="0" xfId="89" applyNumberFormat="1" applyFont="1" applyFill="1" applyBorder="1" applyAlignment="1">
      <alignment/>
    </xf>
    <xf numFmtId="188" fontId="44" fillId="41" borderId="9" xfId="89" applyNumberFormat="1" applyFont="1" applyFill="1" applyBorder="1" applyAlignment="1">
      <alignment/>
    </xf>
    <xf numFmtId="188" fontId="33" fillId="41" borderId="0" xfId="101" applyNumberFormat="1" applyFont="1" applyFill="1" applyBorder="1">
      <alignment/>
      <protection/>
    </xf>
    <xf numFmtId="3" fontId="31" fillId="41" borderId="0" xfId="101" applyNumberFormat="1" applyFont="1" applyFill="1" applyBorder="1">
      <alignment/>
      <protection/>
    </xf>
    <xf numFmtId="3" fontId="31" fillId="41" borderId="0" xfId="89" applyNumberFormat="1" applyFont="1" applyFill="1" applyBorder="1" applyAlignment="1">
      <alignment/>
    </xf>
    <xf numFmtId="4" fontId="31" fillId="41" borderId="0" xfId="89" applyNumberFormat="1" applyFont="1" applyFill="1" applyBorder="1" applyAlignment="1">
      <alignment/>
    </xf>
    <xf numFmtId="188" fontId="31" fillId="41" borderId="0" xfId="15" applyNumberFormat="1" applyFont="1" applyFill="1" applyBorder="1">
      <alignment/>
      <protection/>
    </xf>
    <xf numFmtId="0" fontId="51" fillId="41" borderId="0" xfId="98" applyFont="1" applyFill="1">
      <alignment/>
      <protection/>
    </xf>
    <xf numFmtId="188" fontId="31" fillId="41" borderId="9" xfId="89" applyNumberFormat="1" applyFont="1" applyFill="1" applyBorder="1" applyAlignment="1">
      <alignment/>
    </xf>
    <xf numFmtId="0" fontId="31" fillId="41" borderId="0" xfId="98" applyFont="1" applyFill="1">
      <alignment/>
      <protection/>
    </xf>
    <xf numFmtId="188" fontId="33" fillId="0" borderId="0" xfId="101" applyNumberFormat="1" applyFont="1" applyFill="1" applyBorder="1">
      <alignment/>
      <protection/>
    </xf>
    <xf numFmtId="188" fontId="31" fillId="0" borderId="0" xfId="101" applyNumberFormat="1" applyFont="1" applyFill="1" applyBorder="1">
      <alignment/>
      <protection/>
    </xf>
    <xf numFmtId="0" fontId="31" fillId="0" borderId="0" xfId="101" applyFont="1" applyFill="1" applyBorder="1">
      <alignment/>
      <protection/>
    </xf>
    <xf numFmtId="0" fontId="31" fillId="0" borderId="0" xfId="15" applyFont="1" applyFill="1">
      <alignment/>
      <protection/>
    </xf>
    <xf numFmtId="0" fontId="31" fillId="0" borderId="0" xfId="15" applyFont="1" applyFill="1" applyBorder="1">
      <alignment/>
      <protection/>
    </xf>
    <xf numFmtId="0" fontId="31" fillId="0" borderId="0" xfId="98" applyFont="1" applyFill="1">
      <alignment/>
      <protection/>
    </xf>
    <xf numFmtId="189" fontId="31" fillId="41" borderId="0" xfId="15" applyNumberFormat="1" applyFont="1" applyFill="1" applyBorder="1">
      <alignment/>
      <protection/>
    </xf>
    <xf numFmtId="189" fontId="31" fillId="41" borderId="0" xfId="89" applyNumberFormat="1" applyFont="1" applyFill="1" applyBorder="1" applyAlignment="1">
      <alignment/>
    </xf>
    <xf numFmtId="3" fontId="44" fillId="41" borderId="0" xfId="89" applyNumberFormat="1" applyFont="1" applyFill="1" applyBorder="1" applyAlignment="1">
      <alignment/>
    </xf>
    <xf numFmtId="3" fontId="33" fillId="41" borderId="0" xfId="89" applyNumberFormat="1" applyFont="1" applyFill="1" applyBorder="1" applyAlignment="1">
      <alignment/>
    </xf>
    <xf numFmtId="189" fontId="31" fillId="41" borderId="9" xfId="89" applyNumberFormat="1" applyFont="1" applyFill="1" applyBorder="1" applyAlignment="1">
      <alignment/>
    </xf>
    <xf numFmtId="189" fontId="33" fillId="41" borderId="0" xfId="89" applyNumberFormat="1" applyFont="1" applyFill="1" applyBorder="1" applyAlignment="1">
      <alignment/>
    </xf>
    <xf numFmtId="0" fontId="31" fillId="41" borderId="16" xfId="15" applyFont="1" applyFill="1" applyBorder="1">
      <alignment/>
      <protection/>
    </xf>
    <xf numFmtId="189" fontId="31" fillId="41" borderId="0" xfId="15" applyNumberFormat="1" applyFont="1" applyFill="1" applyBorder="1" applyAlignment="1">
      <alignment horizontal="right"/>
      <protection/>
    </xf>
    <xf numFmtId="188" fontId="31" fillId="41" borderId="0" xfId="15" applyNumberFormat="1" applyFont="1" applyFill="1" applyBorder="1" applyAlignment="1">
      <alignment horizontal="right"/>
      <protection/>
    </xf>
    <xf numFmtId="188" fontId="31" fillId="41" borderId="9" xfId="15" applyNumberFormat="1" applyFont="1" applyFill="1" applyBorder="1" applyAlignment="1">
      <alignment horizontal="right"/>
      <protection/>
    </xf>
    <xf numFmtId="188" fontId="33" fillId="41" borderId="0" xfId="15" applyNumberFormat="1" applyFont="1" applyFill="1" applyBorder="1" applyAlignment="1">
      <alignment horizontal="right"/>
      <protection/>
    </xf>
    <xf numFmtId="199" fontId="31" fillId="41" borderId="0" xfId="54" applyNumberFormat="1" applyFont="1" applyFill="1" applyBorder="1" applyAlignment="1">
      <alignment horizontal="right"/>
    </xf>
    <xf numFmtId="202" fontId="31" fillId="41" borderId="0" xfId="54" applyNumberFormat="1" applyFont="1" applyFill="1" applyBorder="1" applyAlignment="1">
      <alignment horizontal="right"/>
    </xf>
    <xf numFmtId="189" fontId="31" fillId="41" borderId="0" xfId="89" applyNumberFormat="1" applyFont="1" applyFill="1" applyBorder="1" applyAlignment="1">
      <alignment horizontal="right" vertical="center"/>
    </xf>
    <xf numFmtId="199" fontId="31" fillId="41" borderId="0" xfId="54" applyNumberFormat="1" applyFont="1" applyFill="1" applyBorder="1" applyAlignment="1">
      <alignment horizontal="right" vertical="center"/>
    </xf>
    <xf numFmtId="199" fontId="31" fillId="41" borderId="9" xfId="54" applyNumberFormat="1" applyFont="1" applyFill="1" applyBorder="1" applyAlignment="1">
      <alignment horizontal="right" vertical="center"/>
    </xf>
    <xf numFmtId="199" fontId="33" fillId="41" borderId="0" xfId="54" applyNumberFormat="1" applyFont="1" applyFill="1" applyBorder="1" applyAlignment="1">
      <alignment horizontal="right" vertical="center"/>
    </xf>
    <xf numFmtId="202" fontId="31" fillId="41" borderId="0" xfId="54" applyNumberFormat="1" applyFont="1" applyFill="1" applyBorder="1" applyAlignment="1">
      <alignment horizontal="right" vertical="center"/>
    </xf>
    <xf numFmtId="199" fontId="31" fillId="41" borderId="0" xfId="54" applyNumberFormat="1" applyFont="1" applyFill="1" applyBorder="1" applyAlignment="1">
      <alignment vertical="center"/>
    </xf>
    <xf numFmtId="199" fontId="31" fillId="41" borderId="0" xfId="54" applyNumberFormat="1" applyFont="1" applyFill="1" applyBorder="1" applyAlignment="1">
      <alignment/>
    </xf>
    <xf numFmtId="202" fontId="31" fillId="40" borderId="0" xfId="54" applyNumberFormat="1" applyFont="1" applyFill="1" applyBorder="1" applyAlignment="1">
      <alignment horizontal="right" vertical="center"/>
    </xf>
    <xf numFmtId="189" fontId="31" fillId="41" borderId="0" xfId="54" applyNumberFormat="1" applyFont="1" applyFill="1" applyBorder="1" applyAlignment="1">
      <alignment horizontal="right" vertical="center"/>
    </xf>
    <xf numFmtId="198" fontId="31" fillId="41" borderId="0" xfId="54" applyNumberFormat="1" applyFont="1" applyFill="1" applyBorder="1" applyAlignment="1">
      <alignment horizontal="right" vertical="center"/>
    </xf>
    <xf numFmtId="198" fontId="31" fillId="41" borderId="9" xfId="54" applyNumberFormat="1" applyFont="1" applyFill="1" applyBorder="1" applyAlignment="1">
      <alignment horizontal="right" vertical="center"/>
    </xf>
    <xf numFmtId="198" fontId="33" fillId="41" borderId="0" xfId="54" applyNumberFormat="1" applyFont="1" applyFill="1" applyBorder="1" applyAlignment="1">
      <alignment horizontal="right" vertical="center"/>
    </xf>
    <xf numFmtId="199" fontId="31" fillId="0" borderId="0" xfId="54" applyNumberFormat="1" applyFont="1" applyFill="1" applyBorder="1" applyAlignment="1">
      <alignment horizontal="right"/>
    </xf>
    <xf numFmtId="189" fontId="31" fillId="0" borderId="0" xfId="89" applyNumberFormat="1" applyFont="1" applyFill="1" applyBorder="1" applyAlignment="1">
      <alignment horizontal="right" vertical="center"/>
    </xf>
    <xf numFmtId="1" fontId="34" fillId="41" borderId="0" xfId="15" applyNumberFormat="1" applyFont="1" applyFill="1" applyBorder="1" applyAlignment="1">
      <alignment horizontal="right"/>
      <protection/>
    </xf>
    <xf numFmtId="0" fontId="33" fillId="41" borderId="0" xfId="15" applyFont="1" applyFill="1" applyBorder="1">
      <alignment/>
      <protection/>
    </xf>
    <xf numFmtId="189" fontId="31" fillId="40" borderId="0" xfId="89" applyNumberFormat="1" applyFont="1" applyFill="1" applyBorder="1" applyAlignment="1">
      <alignment horizontal="right"/>
    </xf>
    <xf numFmtId="198" fontId="31" fillId="40" borderId="0" xfId="15" applyNumberFormat="1" applyFont="1" applyFill="1" applyBorder="1">
      <alignment/>
      <protection/>
    </xf>
    <xf numFmtId="188" fontId="81" fillId="0" borderId="0" xfId="98" applyNumberFormat="1" applyFont="1" applyFill="1">
      <alignment/>
      <protection/>
    </xf>
    <xf numFmtId="0" fontId="12" fillId="0" borderId="0" xfId="100" applyFont="1" applyFill="1" applyAlignment="1" applyProtection="1">
      <alignment horizontal="left"/>
      <protection/>
    </xf>
    <xf numFmtId="0" fontId="14" fillId="0" borderId="0" xfId="16" applyFont="1" applyFill="1" applyBorder="1" applyAlignment="1">
      <alignment horizontal="center"/>
      <protection/>
    </xf>
    <xf numFmtId="1" fontId="14" fillId="0" borderId="0" xfId="15" applyNumberFormat="1" applyFont="1" applyFill="1" applyBorder="1" applyAlignment="1">
      <alignment horizontal="right"/>
      <protection/>
    </xf>
    <xf numFmtId="1" fontId="31" fillId="41" borderId="0" xfId="15" applyNumberFormat="1" applyFont="1" applyFill="1" applyBorder="1" applyAlignment="1">
      <alignment horizontal="right"/>
      <protection/>
    </xf>
    <xf numFmtId="1" fontId="31" fillId="40" borderId="0" xfId="15" applyNumberFormat="1" applyFont="1" applyFill="1" applyBorder="1" applyAlignment="1">
      <alignment horizontal="right"/>
      <protection/>
    </xf>
    <xf numFmtId="188" fontId="14" fillId="0" borderId="0" xfId="89" applyNumberFormat="1" applyFont="1" applyFill="1" applyBorder="1" applyAlignment="1">
      <alignment horizontal="right"/>
    </xf>
    <xf numFmtId="202" fontId="14" fillId="0" borderId="9" xfId="54" applyNumberFormat="1" applyFont="1" applyFill="1" applyBorder="1" applyAlignment="1">
      <alignment horizontal="right"/>
    </xf>
    <xf numFmtId="202" fontId="31" fillId="41" borderId="9" xfId="54" applyNumberFormat="1" applyFont="1" applyFill="1" applyBorder="1" applyAlignment="1">
      <alignment horizontal="right"/>
    </xf>
    <xf numFmtId="199" fontId="31" fillId="40" borderId="9" xfId="54" applyNumberFormat="1" applyFont="1" applyFill="1" applyBorder="1" applyAlignment="1">
      <alignment horizontal="right"/>
    </xf>
    <xf numFmtId="0" fontId="19" fillId="0" borderId="0" xfId="15" applyFont="1" applyAlignment="1">
      <alignment horizontal="left" vertical="top" wrapText="1"/>
      <protection/>
    </xf>
    <xf numFmtId="0" fontId="14" fillId="0" borderId="0" xfId="65" applyFont="1" applyFill="1" applyAlignment="1" applyProtection="1">
      <alignment horizontal="left" vertical="center" wrapText="1"/>
      <protection/>
    </xf>
    <xf numFmtId="0" fontId="14" fillId="0" borderId="0" xfId="15" applyFont="1" applyAlignment="1">
      <alignment wrapText="1"/>
      <protection/>
    </xf>
    <xf numFmtId="0" fontId="14" fillId="0" borderId="0" xfId="15" applyFont="1" applyFill="1" applyAlignment="1">
      <alignment horizontal="left" wrapText="1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/>
      <protection/>
    </xf>
    <xf numFmtId="189" fontId="31" fillId="41" borderId="0" xfId="15" applyNumberFormat="1" applyFont="1" applyFill="1" applyBorder="1" applyAlignment="1">
      <alignment horizontal="right"/>
      <protection/>
    </xf>
  </cellXfs>
  <cellStyles count="101">
    <cellStyle name="Normal" xfId="0"/>
    <cellStyle name="%" xfId="15"/>
    <cellStyle name="% 2" xfId="16"/>
    <cellStyle name="% 3" xfId="17"/>
    <cellStyle name="20% - Akzent1" xfId="18"/>
    <cellStyle name="20% - Akzent2" xfId="19"/>
    <cellStyle name="20% - Akzent3" xfId="20"/>
    <cellStyle name="20% - Akzent4" xfId="21"/>
    <cellStyle name="20% - Akzent5" xfId="22"/>
    <cellStyle name="20% - Akzent6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60% - Akzent1" xfId="30"/>
    <cellStyle name="60% - Akzent2" xfId="31"/>
    <cellStyle name="60% - Akzent3" xfId="32"/>
    <cellStyle name="60% - Akzent4" xfId="33"/>
    <cellStyle name="60% - Akzent5" xfId="34"/>
    <cellStyle name="60% - Akzent6" xfId="35"/>
    <cellStyle name="6mal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rgs.style" xfId="43"/>
    <cellStyle name="auf tausender" xfId="44"/>
    <cellStyle name="Ausgabe" xfId="45"/>
    <cellStyle name="Berechnung" xfId="46"/>
    <cellStyle name="Followed Hyperlink" xfId="47"/>
    <cellStyle name="category" xfId="48"/>
    <cellStyle name="Comma [0]_~ME0234" xfId="49"/>
    <cellStyle name="Comma [2]" xfId="50"/>
    <cellStyle name="Comma_~ME0234" xfId="51"/>
    <cellStyle name="Currency [0]_~ME0234" xfId="52"/>
    <cellStyle name="Currency_~ME0234" xfId="53"/>
    <cellStyle name="Comma" xfId="54"/>
    <cellStyle name="Comma [0]" xfId="55"/>
    <cellStyle name="Dezimal 2" xfId="56"/>
    <cellStyle name="Dezimal 3" xfId="57"/>
    <cellStyle name="Eingabe" xfId="58"/>
    <cellStyle name="Ergebnis" xfId="59"/>
    <cellStyle name="Erklärender Text" xfId="60"/>
    <cellStyle name="Footnote" xfId="61"/>
    <cellStyle name="Grey" xfId="62"/>
    <cellStyle name="Gut" xfId="63"/>
    <cellStyle name="HEADER" xfId="64"/>
    <cellStyle name="Hyperlink" xfId="65"/>
    <cellStyle name="InLink" xfId="66"/>
    <cellStyle name="Input" xfId="67"/>
    <cellStyle name="Input [yellow]" xfId="68"/>
    <cellStyle name="Input Cells" xfId="69"/>
    <cellStyle name="Input_APV" xfId="70"/>
    <cellStyle name="Linked Cells" xfId="71"/>
    <cellStyle name="Migliaia_Foglio1" xfId="72"/>
    <cellStyle name="Millares [0]_96 Risk" xfId="73"/>
    <cellStyle name="Millares_96 Risk" xfId="74"/>
    <cellStyle name="Model" xfId="75"/>
    <cellStyle name="Moneda [0]_96 Risk" xfId="76"/>
    <cellStyle name="Moneda_96 Risk" xfId="77"/>
    <cellStyle name="neg0.0" xfId="78"/>
    <cellStyle name="Neutral" xfId="79"/>
    <cellStyle name="normal" xfId="80"/>
    <cellStyle name="Normal - Style1" xfId="81"/>
    <cellStyle name="Normal_~ME0234" xfId="82"/>
    <cellStyle name="Normale_Ratios" xfId="83"/>
    <cellStyle name="Notiz" xfId="84"/>
    <cellStyle name="Output" xfId="85"/>
    <cellStyle name="per.style" xfId="86"/>
    <cellStyle name="Percent [2]" xfId="87"/>
    <cellStyle name="Percent_DCFKEY" xfId="88"/>
    <cellStyle name="Percent" xfId="89"/>
    <cellStyle name="Prozent 2" xfId="90"/>
    <cellStyle name="Prozent 3" xfId="91"/>
    <cellStyle name="SAPBEXHLevel3" xfId="92"/>
    <cellStyle name="SAPBEXHLevel3 2" xfId="93"/>
    <cellStyle name="SAPBEXstdData" xfId="94"/>
    <cellStyle name="SAPBEXstdItem" xfId="95"/>
    <cellStyle name="SAPBEXstdItemX" xfId="96"/>
    <cellStyle name="Schlecht" xfId="97"/>
    <cellStyle name="Standard 2" xfId="98"/>
    <cellStyle name="Standard 3" xfId="99"/>
    <cellStyle name="Standard_CO_Datasheet_Umbau" xfId="100"/>
    <cellStyle name="Standard_Financial StatementsTA_1Q_03" xfId="101"/>
    <cellStyle name="Standard_Investor Relations Model Guidance" xfId="102"/>
    <cellStyle name="subhead" xfId="103"/>
    <cellStyle name="Title" xfId="104"/>
    <cellStyle name="Überschrift" xfId="105"/>
    <cellStyle name="Überschrift 1" xfId="106"/>
    <cellStyle name="Überschrift 2" xfId="107"/>
    <cellStyle name="Überschrift 3" xfId="108"/>
    <cellStyle name="Überschrift 4" xfId="109"/>
    <cellStyle name="Verknüpfte Zelle" xfId="110"/>
    <cellStyle name="Currency" xfId="111"/>
    <cellStyle name="Currency [0]" xfId="112"/>
    <cellStyle name="Warnender Text" xfId="113"/>
    <cellStyle name="Zelle überprüfen" xfId="114"/>
  </cellStyles>
  <dxfs count="2"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" name="Text Box 13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" name="Text Box 14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" name="Text Box 16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" name="Text Box 17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" name="Text Box 21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" name="Text Box 22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" name="Text Box 23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" name="Text Box 24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" name="Text Box 8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" name="Text Box 9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0" name="Text Box 10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1" name="Text Box 11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2" name="Text Box 12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3" name="Text Box 13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4" name="Text Box 14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5" name="Text Box 15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" name="Text Box 17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" name="Text Box 18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9" name="Text Box 19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" name="Text Box 22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2" name="Text Box 23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3" name="Text Box 24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6" name="Text Box 21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7" name="Text Box 22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8" name="Text Box 23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9" name="Text Box 24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7" name="Text Box 15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8" name="Text Box 16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9" name="Text Box 17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0" name="Text Box 18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1" name="Text Box 19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2" name="Text Box 21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3" name="Text Box 22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4" name="Text Box 23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5" name="Text Box 24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6" name="Text Box 8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7" name="Text Box 9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8" name="Text Box 10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9" name="Text Box 11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0" name="Text Box 12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1" name="Text Box 13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2" name="Text Box 14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3" name="Text Box 15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4" name="Text Box 16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5" name="Text Box 17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8" name="Text Box 21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2" name="Text Box 8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3" name="Text Box 9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4" name="Text Box 10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5" name="Text Box 11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6" name="Text Box 12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7" name="Text Box 13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8" name="Text Box 14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9" name="Text Box 15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0" name="Text Box 16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1" name="Text Box 17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" name="Text Box 18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3" name="Text Box 19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4" name="Text Box 21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" name="Text Box 22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6" name="Text Box 23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7" name="Text Box 24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1" name="Text Box 11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2" name="Text Box 12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" name="Text Box 13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4" name="Text Box 14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5" name="Text Box 15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6" name="Text Box 16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7" name="Text Box 17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8" name="Text Box 18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9" name="Text Box 19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0" name="Text Box 21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1" name="Text Box 22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2" name="Text Box 23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3" name="Text Box 24"/>
        <xdr:cNvSpPr txBox="1">
          <a:spLocks noChangeArrowheads="1"/>
        </xdr:cNvSpPr>
      </xdr:nvSpPr>
      <xdr:spPr>
        <a:xfrm>
          <a:off x="706755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7" name="Text Box 11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8" name="Text Box 12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9" name="Text Box 13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0" name="Text Box 14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1" name="Text Box 15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2" name="Text Box 16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4" name="Text Box 18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5" name="Text Box 19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6" name="Text Box 21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7" name="Text Box 22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8" name="Text Box 23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9" name="Text Box 24"/>
        <xdr:cNvSpPr txBox="1">
          <a:spLocks noChangeArrowheads="1"/>
        </xdr:cNvSpPr>
      </xdr:nvSpPr>
      <xdr:spPr>
        <a:xfrm>
          <a:off x="80295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57775" y="323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R84"/>
  <sheetViews>
    <sheetView showGridLines="0" view="pageBreakPreview" zoomScale="55" zoomScaleNormal="55" zoomScaleSheetLayoutView="55" workbookViewId="0" topLeftCell="A1">
      <selection activeCell="W46" sqref="W46"/>
    </sheetView>
  </sheetViews>
  <sheetFormatPr defaultColWidth="11.421875" defaultRowHeight="12.75"/>
  <cols>
    <col min="1" max="1" width="3.28125" style="2" customWidth="1"/>
    <col min="2" max="2" width="3.140625" style="2" customWidth="1"/>
    <col min="3" max="3" width="21.140625" style="2" customWidth="1"/>
    <col min="4" max="5" width="11.421875" style="2" customWidth="1"/>
    <col min="6" max="6" width="12.8515625" style="2" customWidth="1"/>
    <col min="7" max="7" width="20.8515625" style="2" customWidth="1"/>
    <col min="8" max="8" width="20.8515625" style="2" bestFit="1" customWidth="1"/>
    <col min="9" max="9" width="6.28125" style="2" customWidth="1"/>
    <col min="10" max="16384" width="11.421875" style="2" customWidth="1"/>
  </cols>
  <sheetData>
    <row r="2" spans="1:9" ht="29.25" customHeight="1">
      <c r="A2" s="1"/>
      <c r="B2" s="1"/>
      <c r="C2" s="1"/>
      <c r="D2" s="1"/>
      <c r="E2" s="1"/>
      <c r="F2" s="1"/>
      <c r="G2" s="1"/>
      <c r="H2" s="1"/>
      <c r="I2" s="1"/>
    </row>
    <row r="3" s="1" customFormat="1" ht="29.25" customHeight="1"/>
    <row r="4" spans="2:9" s="1" customFormat="1" ht="27.75" customHeight="1">
      <c r="B4" s="153" t="s">
        <v>17</v>
      </c>
      <c r="C4" s="153"/>
      <c r="D4" s="3"/>
      <c r="E4" s="3"/>
      <c r="F4" s="3"/>
      <c r="G4" s="3"/>
      <c r="H4" s="3"/>
      <c r="I4" s="3"/>
    </row>
    <row r="5" spans="1:10" ht="24.75" customHeight="1">
      <c r="A5" s="1"/>
      <c r="B5" s="153" t="s">
        <v>83</v>
      </c>
      <c r="C5" s="153"/>
      <c r="D5" s="4"/>
      <c r="E5" s="154"/>
      <c r="F5" s="4"/>
      <c r="G5" s="4"/>
      <c r="H5" s="4"/>
      <c r="I5" s="3"/>
      <c r="J5" s="1"/>
    </row>
    <row r="6" spans="1:13" ht="30.75">
      <c r="A6" s="1"/>
      <c r="B6" s="4"/>
      <c r="C6" s="4"/>
      <c r="D6" s="4"/>
      <c r="E6" s="4"/>
      <c r="F6" s="4"/>
      <c r="G6" s="4"/>
      <c r="H6" s="4"/>
      <c r="I6" s="3"/>
      <c r="J6" s="1"/>
      <c r="K6" s="5"/>
      <c r="L6" s="5"/>
      <c r="M6" s="5"/>
    </row>
    <row r="7" spans="1:13" ht="30.75">
      <c r="A7" s="1"/>
      <c r="B7" s="155" t="s">
        <v>18</v>
      </c>
      <c r="C7" s="156"/>
      <c r="D7" s="156"/>
      <c r="E7" s="156"/>
      <c r="F7" s="156"/>
      <c r="G7" s="156"/>
      <c r="H7" s="155" t="s">
        <v>26</v>
      </c>
      <c r="I7" s="156"/>
      <c r="J7" s="1"/>
      <c r="K7" s="5"/>
      <c r="L7" s="5"/>
      <c r="M7" s="5"/>
    </row>
    <row r="8" spans="1:16" s="6" customFormat="1" ht="21.75" customHeight="1">
      <c r="A8" s="1"/>
      <c r="B8" s="3"/>
      <c r="C8" s="3"/>
      <c r="D8" s="3"/>
      <c r="E8" s="3"/>
      <c r="F8" s="3"/>
      <c r="G8" s="4"/>
      <c r="H8" s="4"/>
      <c r="I8" s="3"/>
      <c r="J8" s="1"/>
      <c r="K8" s="5"/>
      <c r="L8" s="5"/>
      <c r="M8" s="5"/>
      <c r="N8" s="1"/>
      <c r="O8" s="1"/>
      <c r="P8" s="1"/>
    </row>
    <row r="9" spans="1:16" ht="30" customHeight="1">
      <c r="A9" s="1"/>
      <c r="B9" s="157" t="s">
        <v>93</v>
      </c>
      <c r="C9" s="158"/>
      <c r="D9" s="158"/>
      <c r="E9" s="158"/>
      <c r="F9" s="4"/>
      <c r="G9" s="4"/>
      <c r="H9" s="159">
        <v>2</v>
      </c>
      <c r="I9" s="3"/>
      <c r="J9" s="1"/>
      <c r="K9" s="5"/>
      <c r="L9" s="5"/>
      <c r="M9" s="5"/>
      <c r="N9" s="1"/>
      <c r="O9" s="1"/>
      <c r="P9" s="1"/>
    </row>
    <row r="10" spans="1:16" ht="7.5" customHeight="1">
      <c r="A10" s="1"/>
      <c r="B10" s="157"/>
      <c r="C10" s="158"/>
      <c r="D10" s="158"/>
      <c r="E10" s="158"/>
      <c r="F10" s="4"/>
      <c r="G10" s="4"/>
      <c r="H10" s="159"/>
      <c r="I10" s="3"/>
      <c r="J10" s="1"/>
      <c r="K10" s="5"/>
      <c r="L10" s="5"/>
      <c r="M10" s="5"/>
      <c r="N10" s="1"/>
      <c r="O10" s="1"/>
      <c r="P10" s="1"/>
    </row>
    <row r="11" spans="1:16" ht="30" customHeight="1">
      <c r="A11" s="1"/>
      <c r="B11" s="157" t="s">
        <v>85</v>
      </c>
      <c r="C11" s="158"/>
      <c r="D11" s="158"/>
      <c r="E11" s="158"/>
      <c r="F11" s="4"/>
      <c r="G11" s="4"/>
      <c r="H11" s="159">
        <v>4</v>
      </c>
      <c r="I11" s="3"/>
      <c r="J11" s="1"/>
      <c r="K11" s="5"/>
      <c r="L11" s="5"/>
      <c r="M11" s="5"/>
      <c r="N11" s="1"/>
      <c r="O11" s="1"/>
      <c r="P11" s="1"/>
    </row>
    <row r="12" spans="1:16" ht="7.5" customHeight="1">
      <c r="A12" s="1"/>
      <c r="B12" s="157"/>
      <c r="C12" s="158"/>
      <c r="D12" s="158"/>
      <c r="E12" s="158"/>
      <c r="F12" s="4"/>
      <c r="G12" s="4"/>
      <c r="H12" s="159"/>
      <c r="I12" s="3"/>
      <c r="J12" s="1"/>
      <c r="K12" s="5"/>
      <c r="L12" s="5"/>
      <c r="M12" s="5"/>
      <c r="N12" s="1"/>
      <c r="O12" s="1"/>
      <c r="P12" s="1"/>
    </row>
    <row r="13" spans="1:16" ht="30" customHeight="1">
      <c r="A13" s="1"/>
      <c r="B13" s="157" t="s">
        <v>82</v>
      </c>
      <c r="C13" s="158"/>
      <c r="D13" s="158"/>
      <c r="E13" s="158"/>
      <c r="F13" s="4"/>
      <c r="G13" s="4"/>
      <c r="H13" s="159">
        <v>5</v>
      </c>
      <c r="I13" s="3"/>
      <c r="J13" s="1"/>
      <c r="K13" s="5"/>
      <c r="L13" s="5"/>
      <c r="M13" s="5"/>
      <c r="N13" s="1"/>
      <c r="O13" s="1"/>
      <c r="P13" s="1"/>
    </row>
    <row r="14" spans="1:16" s="6" customFormat="1" ht="7.5" customHeight="1">
      <c r="A14" s="1"/>
      <c r="B14" s="3"/>
      <c r="C14" s="3"/>
      <c r="D14" s="3"/>
      <c r="E14" s="3"/>
      <c r="F14" s="3"/>
      <c r="G14" s="4"/>
      <c r="H14" s="159"/>
      <c r="I14" s="3"/>
      <c r="J14" s="1"/>
      <c r="K14" s="5"/>
      <c r="L14" s="5"/>
      <c r="M14" s="5"/>
      <c r="N14" s="1"/>
      <c r="O14" s="1"/>
      <c r="P14" s="1"/>
    </row>
    <row r="15" spans="1:16" ht="30" customHeight="1">
      <c r="A15" s="1"/>
      <c r="B15" s="157" t="s">
        <v>42</v>
      </c>
      <c r="C15" s="4"/>
      <c r="D15" s="4"/>
      <c r="E15" s="4"/>
      <c r="F15" s="4"/>
      <c r="G15" s="4"/>
      <c r="H15" s="159">
        <v>7</v>
      </c>
      <c r="I15" s="3"/>
      <c r="J15" s="1"/>
      <c r="K15" s="5"/>
      <c r="L15" s="5"/>
      <c r="M15" s="5"/>
      <c r="N15" s="1"/>
      <c r="O15" s="1"/>
      <c r="P15" s="1"/>
    </row>
    <row r="16" spans="1:16" s="6" customFormat="1" ht="7.5" customHeight="1">
      <c r="A16" s="1"/>
      <c r="B16" s="3"/>
      <c r="C16" s="3"/>
      <c r="D16" s="3"/>
      <c r="E16" s="3"/>
      <c r="F16" s="3"/>
      <c r="G16" s="4"/>
      <c r="H16" s="159"/>
      <c r="I16" s="3"/>
      <c r="J16" s="1"/>
      <c r="K16" s="5"/>
      <c r="L16" s="5"/>
      <c r="M16" s="5"/>
      <c r="N16" s="1"/>
      <c r="O16" s="1"/>
      <c r="P16" s="1"/>
    </row>
    <row r="17" spans="1:18" ht="30" customHeight="1">
      <c r="A17" s="1"/>
      <c r="B17" s="157" t="s">
        <v>43</v>
      </c>
      <c r="C17" s="160"/>
      <c r="D17" s="4"/>
      <c r="E17" s="4"/>
      <c r="F17" s="4"/>
      <c r="G17" s="4"/>
      <c r="H17" s="159">
        <v>9</v>
      </c>
      <c r="I17" s="3"/>
      <c r="J17" s="160"/>
      <c r="K17" s="1"/>
      <c r="L17" s="157"/>
      <c r="M17" s="160"/>
      <c r="N17" s="4"/>
      <c r="O17" s="4"/>
      <c r="P17" s="4"/>
      <c r="Q17" s="4"/>
      <c r="R17" s="159"/>
    </row>
    <row r="18" spans="1:18" ht="7.5" customHeight="1">
      <c r="A18" s="1"/>
      <c r="B18" s="4"/>
      <c r="C18" s="160"/>
      <c r="D18" s="4"/>
      <c r="E18" s="4"/>
      <c r="F18" s="4"/>
      <c r="G18" s="4"/>
      <c r="H18" s="159"/>
      <c r="I18" s="7"/>
      <c r="J18" s="160"/>
      <c r="K18" s="1"/>
      <c r="L18" s="4"/>
      <c r="M18" s="160"/>
      <c r="N18" s="4"/>
      <c r="O18" s="4"/>
      <c r="P18" s="4"/>
      <c r="Q18" s="4"/>
      <c r="R18" s="159"/>
    </row>
    <row r="19" spans="1:18" ht="30" customHeight="1">
      <c r="A19" s="1"/>
      <c r="B19" s="157" t="s">
        <v>44</v>
      </c>
      <c r="C19" s="160"/>
      <c r="D19" s="4"/>
      <c r="E19" s="4"/>
      <c r="F19" s="4"/>
      <c r="G19" s="4"/>
      <c r="H19" s="159">
        <v>10</v>
      </c>
      <c r="I19" s="7"/>
      <c r="J19" s="160"/>
      <c r="K19" s="1"/>
      <c r="L19" s="157"/>
      <c r="M19" s="160"/>
      <c r="N19" s="4"/>
      <c r="O19" s="4"/>
      <c r="P19" s="4"/>
      <c r="Q19" s="4"/>
      <c r="R19" s="159"/>
    </row>
    <row r="20" spans="1:18" ht="7.5" customHeight="1">
      <c r="A20" s="1"/>
      <c r="B20" s="4"/>
      <c r="C20" s="160"/>
      <c r="D20" s="4"/>
      <c r="E20" s="4"/>
      <c r="F20" s="4"/>
      <c r="G20" s="4"/>
      <c r="H20" s="159"/>
      <c r="I20" s="7"/>
      <c r="J20" s="160"/>
      <c r="K20" s="1"/>
      <c r="L20" s="4"/>
      <c r="M20" s="160"/>
      <c r="N20" s="4"/>
      <c r="O20" s="4"/>
      <c r="P20" s="4"/>
      <c r="Q20" s="4"/>
      <c r="R20" s="159"/>
    </row>
    <row r="21" spans="1:18" ht="30" customHeight="1">
      <c r="A21" s="1"/>
      <c r="B21" s="157" t="s">
        <v>45</v>
      </c>
      <c r="C21" s="160"/>
      <c r="D21" s="4"/>
      <c r="E21" s="4"/>
      <c r="F21" s="4"/>
      <c r="G21" s="4"/>
      <c r="H21" s="159">
        <v>11</v>
      </c>
      <c r="I21" s="7"/>
      <c r="J21" s="160"/>
      <c r="K21" s="1"/>
      <c r="L21" s="157"/>
      <c r="M21" s="160"/>
      <c r="N21" s="4"/>
      <c r="O21" s="4"/>
      <c r="P21" s="4"/>
      <c r="Q21" s="4"/>
      <c r="R21" s="159"/>
    </row>
    <row r="22" spans="1:13" ht="7.5" customHeight="1">
      <c r="A22" s="1"/>
      <c r="B22" s="4"/>
      <c r="C22" s="160"/>
      <c r="D22" s="4"/>
      <c r="E22" s="4"/>
      <c r="F22" s="4"/>
      <c r="G22" s="4"/>
      <c r="H22" s="159"/>
      <c r="I22" s="7"/>
      <c r="J22" s="1"/>
      <c r="K22" s="5"/>
      <c r="L22" s="5"/>
      <c r="M22" s="5"/>
    </row>
    <row r="23" spans="1:13" ht="30" customHeight="1">
      <c r="A23" s="1"/>
      <c r="B23" s="157" t="s">
        <v>84</v>
      </c>
      <c r="C23" s="160"/>
      <c r="D23" s="4"/>
      <c r="E23" s="4"/>
      <c r="F23" s="4"/>
      <c r="G23" s="4"/>
      <c r="H23" s="159">
        <v>12</v>
      </c>
      <c r="I23" s="3"/>
      <c r="J23" s="1"/>
      <c r="K23" s="5"/>
      <c r="L23" s="5"/>
      <c r="M23" s="5"/>
    </row>
    <row r="24" spans="1:10" ht="7.5" customHeight="1">
      <c r="A24" s="1"/>
      <c r="B24" s="8"/>
      <c r="C24" s="161"/>
      <c r="D24" s="8"/>
      <c r="E24" s="8"/>
      <c r="F24" s="8"/>
      <c r="G24" s="8"/>
      <c r="H24" s="8"/>
      <c r="I24" s="9"/>
      <c r="J24" s="1"/>
    </row>
    <row r="25" spans="1:10" ht="23.25" hidden="1">
      <c r="A25" s="1"/>
      <c r="B25" s="9"/>
      <c r="C25" s="9"/>
      <c r="D25" s="9"/>
      <c r="E25" s="9"/>
      <c r="F25" s="9"/>
      <c r="G25" s="9"/>
      <c r="H25" s="9"/>
      <c r="I25" s="10"/>
      <c r="J25" s="1"/>
    </row>
    <row r="26" spans="1:10" ht="23.25" hidden="1">
      <c r="A26" s="1"/>
      <c r="B26" s="10"/>
      <c r="C26" s="10"/>
      <c r="D26" s="10"/>
      <c r="E26" s="10"/>
      <c r="F26" s="10"/>
      <c r="G26" s="10"/>
      <c r="H26" s="10"/>
      <c r="I26" s="10"/>
      <c r="J26" s="1"/>
    </row>
    <row r="27" spans="1:10" ht="23.25" hidden="1">
      <c r="A27" s="1"/>
      <c r="B27" s="11"/>
      <c r="C27" s="10"/>
      <c r="D27" s="10"/>
      <c r="E27" s="10"/>
      <c r="F27" s="10"/>
      <c r="G27" s="10"/>
      <c r="H27" s="10"/>
      <c r="I27" s="10"/>
      <c r="J27" s="1"/>
    </row>
    <row r="28" spans="1:10" ht="23.25" hidden="1">
      <c r="A28" s="1"/>
      <c r="B28" s="11"/>
      <c r="C28" s="10"/>
      <c r="D28" s="10"/>
      <c r="E28" s="10"/>
      <c r="F28" s="10"/>
      <c r="G28" s="10"/>
      <c r="H28" s="10"/>
      <c r="I28" s="10"/>
      <c r="J28" s="1"/>
    </row>
    <row r="29" spans="1:10" ht="23.25">
      <c r="A29" s="1"/>
      <c r="B29" s="11"/>
      <c r="C29" s="10"/>
      <c r="D29" s="10"/>
      <c r="E29" s="10"/>
      <c r="F29" s="10"/>
      <c r="G29" s="10"/>
      <c r="H29" s="10"/>
      <c r="I29" s="10"/>
      <c r="J29" s="1"/>
    </row>
    <row r="30" spans="1:10" ht="16.5">
      <c r="A30" s="1"/>
      <c r="B30" s="162" t="s">
        <v>16</v>
      </c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63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63" t="s">
        <v>86</v>
      </c>
      <c r="C32" s="1"/>
      <c r="D32" s="1"/>
      <c r="E32" s="1"/>
      <c r="F32" s="1"/>
      <c r="G32" s="1"/>
      <c r="H32" s="1"/>
      <c r="I32" s="1"/>
      <c r="J32" s="1"/>
    </row>
    <row r="33" spans="1:10" ht="16.5" customHeight="1">
      <c r="A33" s="1"/>
      <c r="B33" s="328" t="s">
        <v>99</v>
      </c>
      <c r="C33" s="329"/>
      <c r="D33" s="329"/>
      <c r="E33" s="329"/>
      <c r="F33" s="329"/>
      <c r="G33" s="329"/>
      <c r="H33" s="329"/>
      <c r="I33" s="329"/>
      <c r="J33" s="1"/>
    </row>
    <row r="34" spans="2:9" s="1" customFormat="1" ht="15">
      <c r="B34" s="329"/>
      <c r="C34" s="329"/>
      <c r="D34" s="329"/>
      <c r="E34" s="329"/>
      <c r="F34" s="329"/>
      <c r="G34" s="329"/>
      <c r="H34" s="329"/>
      <c r="I34" s="329"/>
    </row>
    <row r="35" spans="3:10" ht="28.5" customHeight="1">
      <c r="C35" s="327"/>
      <c r="D35" s="327"/>
      <c r="E35" s="327"/>
      <c r="F35" s="327"/>
      <c r="G35" s="327"/>
      <c r="H35" s="327"/>
      <c r="I35" s="327"/>
      <c r="J35" s="1"/>
    </row>
    <row r="36" spans="3:12" ht="27" customHeight="1">
      <c r="C36" s="327"/>
      <c r="D36" s="327"/>
      <c r="E36" s="327"/>
      <c r="F36" s="327"/>
      <c r="G36" s="327"/>
      <c r="H36" s="327"/>
      <c r="I36" s="327"/>
      <c r="J36" s="12"/>
      <c r="K36" s="12"/>
      <c r="L36" s="12"/>
    </row>
    <row r="37" spans="3:10" ht="52.5" customHeight="1">
      <c r="C37" s="327"/>
      <c r="D37" s="327"/>
      <c r="E37" s="327"/>
      <c r="F37" s="327"/>
      <c r="G37" s="327"/>
      <c r="H37" s="327"/>
      <c r="I37" s="327"/>
      <c r="J37" s="1"/>
    </row>
    <row r="38" ht="24.75" customHeight="1">
      <c r="J38" s="1"/>
    </row>
    <row r="39" spans="3:10" ht="15">
      <c r="C39" s="13"/>
      <c r="J39" s="1"/>
    </row>
    <row r="40" ht="15">
      <c r="C40" s="14"/>
    </row>
    <row r="41" ht="15">
      <c r="C41" s="13"/>
    </row>
    <row r="42" ht="15">
      <c r="C42" s="13"/>
    </row>
    <row r="43" ht="15">
      <c r="C43" s="13"/>
    </row>
    <row r="44" ht="15">
      <c r="C44" s="13"/>
    </row>
    <row r="45" ht="15">
      <c r="C45" s="14"/>
    </row>
    <row r="46" ht="15">
      <c r="C46" s="14"/>
    </row>
    <row r="72" ht="36" customHeight="1"/>
    <row r="84" ht="15">
      <c r="O84" s="2" t="s">
        <v>25</v>
      </c>
    </row>
    <row r="98" ht="27" customHeight="1"/>
    <row r="115" ht="14.25" customHeight="1"/>
    <row r="187" ht="51" customHeight="1"/>
    <row r="259" ht="51.75" customHeight="1"/>
    <row r="260" ht="36" customHeight="1"/>
  </sheetData>
  <sheetProtection/>
  <mergeCells count="4">
    <mergeCell ref="C37:I37"/>
    <mergeCell ref="B33:I34"/>
    <mergeCell ref="C35:I35"/>
    <mergeCell ref="C36:I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2"/>
  <headerFooter alignWithMargins="0">
    <oddHeader>&amp;L&amp;G</oddHeader>
    <oddFooter>&amp;L&amp;"Trebuchet MS,Standard"Telekom Austria Group&amp;C&amp;"Trebuchet MS,Standard"&amp;D&amp;R&amp;"Trebuchet MS,Standard"&amp;P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M140"/>
  <sheetViews>
    <sheetView showGridLines="0" view="pageBreakPreview" zoomScaleNormal="75" zoomScaleSheetLayoutView="100" zoomScalePageLayoutView="50" workbookViewId="0" topLeftCell="A1">
      <selection activeCell="C1" sqref="C1:D16384"/>
    </sheetView>
  </sheetViews>
  <sheetFormatPr defaultColWidth="11.421875" defaultRowHeight="12.75"/>
  <cols>
    <col min="1" max="1" width="4.57421875" style="1" customWidth="1"/>
    <col min="2" max="2" width="58.140625" style="1" customWidth="1"/>
    <col min="3" max="3" width="13.140625" style="35" customWidth="1"/>
    <col min="4" max="4" width="13.140625" style="35" customWidth="1" collapsed="1"/>
    <col min="5" max="11" width="13.140625" style="35" customWidth="1"/>
    <col min="12" max="12" width="13.140625" style="1" customWidth="1" collapsed="1"/>
    <col min="13" max="13" width="12.8515625" style="1" customWidth="1"/>
    <col min="14" max="15" width="9.140625" style="17" customWidth="1" collapsed="1"/>
    <col min="16" max="33" width="9.140625" style="17" customWidth="1"/>
    <col min="34" max="34" width="9.140625" style="17" customWidth="1" collapsed="1"/>
    <col min="35" max="37" width="9.140625" style="17" customWidth="1"/>
    <col min="38" max="38" width="9.140625" style="17" customWidth="1" collapsed="1"/>
    <col min="39" max="39" width="9.140625" style="17" customWidth="1"/>
    <col min="40" max="40" width="9.140625" style="17" customWidth="1" collapsed="1"/>
    <col min="41" max="41" width="9.140625" style="17" customWidth="1"/>
    <col min="42" max="53" width="9.140625" style="17" customWidth="1" collapsed="1"/>
    <col min="54" max="54" width="9.140625" style="17" customWidth="1"/>
    <col min="55" max="99" width="9.140625" style="17" customWidth="1" collapsed="1"/>
    <col min="100" max="16384" width="11.421875" style="17" customWidth="1"/>
  </cols>
  <sheetData>
    <row r="1" spans="1:11" ht="18.75">
      <c r="A1" s="182" t="s">
        <v>50</v>
      </c>
      <c r="C1" s="1"/>
      <c r="D1" s="1"/>
      <c r="E1" s="1"/>
      <c r="F1" s="1"/>
      <c r="G1" s="1"/>
      <c r="H1" s="1"/>
      <c r="I1" s="1"/>
      <c r="J1" s="1"/>
      <c r="K1" s="1"/>
    </row>
    <row r="2" spans="1:13" s="50" customFormat="1" ht="15" customHeight="1">
      <c r="A2" s="48"/>
      <c r="B2" s="124"/>
      <c r="M2" s="1"/>
    </row>
    <row r="3" spans="1:12" ht="12.75" customHeight="1">
      <c r="A3" s="17"/>
      <c r="B3" s="125"/>
      <c r="C3" s="17"/>
      <c r="D3" s="17"/>
      <c r="E3" s="50"/>
      <c r="F3" s="50"/>
      <c r="G3" s="50"/>
      <c r="H3" s="50"/>
      <c r="I3" s="50"/>
      <c r="J3" s="50"/>
      <c r="K3" s="50"/>
      <c r="L3" s="50"/>
    </row>
    <row r="4" spans="1:12" ht="15" customHeight="1">
      <c r="A4" s="17"/>
      <c r="B4" s="31"/>
      <c r="C4" s="73"/>
      <c r="D4" s="73"/>
      <c r="E4" s="50"/>
      <c r="F4" s="50"/>
      <c r="G4" s="17"/>
      <c r="H4" s="50"/>
      <c r="I4" s="50"/>
      <c r="J4" s="50"/>
      <c r="K4" s="50"/>
      <c r="L4" s="50"/>
    </row>
    <row r="5" spans="1:12" ht="15" customHeight="1">
      <c r="A5" s="171" t="s">
        <v>15</v>
      </c>
      <c r="B5" s="28"/>
      <c r="C5" s="176" t="s">
        <v>37</v>
      </c>
      <c r="D5" s="176" t="s">
        <v>38</v>
      </c>
      <c r="E5" s="176" t="s">
        <v>114</v>
      </c>
      <c r="F5" s="261" t="s">
        <v>39</v>
      </c>
      <c r="G5" s="176" t="s">
        <v>41</v>
      </c>
      <c r="H5" s="176" t="s">
        <v>98</v>
      </c>
      <c r="I5" s="176" t="s">
        <v>174</v>
      </c>
      <c r="J5" s="176" t="s">
        <v>175</v>
      </c>
      <c r="K5" s="177" t="s">
        <v>176</v>
      </c>
      <c r="L5" s="176" t="s">
        <v>19</v>
      </c>
    </row>
    <row r="6" spans="1:12" ht="15">
      <c r="A6" s="168" t="s">
        <v>4</v>
      </c>
      <c r="B6" s="126"/>
      <c r="C6" s="223"/>
      <c r="D6" s="223"/>
      <c r="E6" s="223"/>
      <c r="F6" s="262"/>
      <c r="G6" s="73"/>
      <c r="H6" s="73"/>
      <c r="I6" s="73"/>
      <c r="J6" s="73"/>
      <c r="K6" s="129"/>
      <c r="L6" s="167"/>
    </row>
    <row r="7" spans="1:12" ht="15">
      <c r="A7" s="17"/>
      <c r="B7" s="17" t="s">
        <v>42</v>
      </c>
      <c r="C7" s="90">
        <v>804.2187778999998</v>
      </c>
      <c r="D7" s="90">
        <v>791.4960500000002</v>
      </c>
      <c r="E7" s="90">
        <v>3203.66031062</v>
      </c>
      <c r="F7" s="262">
        <v>763.91790569</v>
      </c>
      <c r="G7" s="73">
        <v>774.97518173</v>
      </c>
      <c r="H7" s="73">
        <v>758.3225852099999</v>
      </c>
      <c r="I7" s="73">
        <v>766.94385917</v>
      </c>
      <c r="J7" s="73">
        <v>3064.1595318</v>
      </c>
      <c r="K7" s="129">
        <v>738.34762796</v>
      </c>
      <c r="L7" s="99">
        <f>K7/F7-1</f>
        <v>-0.03347254664348254</v>
      </c>
    </row>
    <row r="8" spans="2:13" s="64" customFormat="1" ht="15">
      <c r="B8" s="17" t="s">
        <v>43</v>
      </c>
      <c r="C8" s="90">
        <v>157.70659681</v>
      </c>
      <c r="D8" s="90">
        <v>149.13154341</v>
      </c>
      <c r="E8" s="90">
        <v>614.65461912</v>
      </c>
      <c r="F8" s="262">
        <v>135.46597741</v>
      </c>
      <c r="G8" s="73">
        <v>141.69100957</v>
      </c>
      <c r="H8" s="73">
        <v>140.42179892000001</v>
      </c>
      <c r="I8" s="73">
        <v>146.89604464999996</v>
      </c>
      <c r="J8" s="73">
        <v>564.47483055</v>
      </c>
      <c r="K8" s="129">
        <v>133.42681022</v>
      </c>
      <c r="L8" s="99">
        <f aca="true" t="shared" si="0" ref="L8:L18">K8/F8-1</f>
        <v>-0.015052983996330482</v>
      </c>
      <c r="M8" s="17"/>
    </row>
    <row r="9" spans="2:13" s="64" customFormat="1" ht="15">
      <c r="B9" s="17" t="s">
        <v>44</v>
      </c>
      <c r="C9" s="90">
        <v>142.81096889</v>
      </c>
      <c r="D9" s="90">
        <v>109.41763157000003</v>
      </c>
      <c r="E9" s="90">
        <v>476.92742341</v>
      </c>
      <c r="F9" s="262">
        <v>100.31046157</v>
      </c>
      <c r="G9" s="73">
        <v>110.53022156</v>
      </c>
      <c r="H9" s="73">
        <v>135.21570114000002</v>
      </c>
      <c r="I9" s="73">
        <v>105.86689091</v>
      </c>
      <c r="J9" s="73">
        <v>451.92327518</v>
      </c>
      <c r="K9" s="129">
        <v>90.29143693</v>
      </c>
      <c r="L9" s="99">
        <f t="shared" si="0"/>
        <v>-0.09988015689677976</v>
      </c>
      <c r="M9" s="1"/>
    </row>
    <row r="10" spans="2:13" s="64" customFormat="1" ht="15">
      <c r="B10" s="17" t="s">
        <v>45</v>
      </c>
      <c r="C10" s="90">
        <v>77.17616946000001</v>
      </c>
      <c r="D10" s="90">
        <v>74.78224329</v>
      </c>
      <c r="E10" s="90">
        <v>300.32369415</v>
      </c>
      <c r="F10" s="262">
        <v>73.53621137</v>
      </c>
      <c r="G10" s="73">
        <v>86.33641234</v>
      </c>
      <c r="H10" s="73">
        <v>93.24621336000001</v>
      </c>
      <c r="I10" s="73">
        <v>90.46980899999997</v>
      </c>
      <c r="J10" s="73">
        <v>343.58864607</v>
      </c>
      <c r="K10" s="129">
        <v>89.89067657</v>
      </c>
      <c r="L10" s="99">
        <f t="shared" si="0"/>
        <v>0.22240016034701515</v>
      </c>
      <c r="M10" s="1"/>
    </row>
    <row r="11" spans="2:13" s="64" customFormat="1" ht="15">
      <c r="B11" s="17" t="s">
        <v>46</v>
      </c>
      <c r="C11" s="90">
        <v>80.48906414000001</v>
      </c>
      <c r="D11" s="90">
        <v>76.24946120999999</v>
      </c>
      <c r="E11" s="90">
        <v>297.84012054</v>
      </c>
      <c r="F11" s="262">
        <v>71.30114074000001</v>
      </c>
      <c r="G11" s="73">
        <v>78.06839552000001</v>
      </c>
      <c r="H11" s="73">
        <v>86.70923548999997</v>
      </c>
      <c r="I11" s="73">
        <v>84.97660662000004</v>
      </c>
      <c r="J11" s="73">
        <v>321.05537837</v>
      </c>
      <c r="K11" s="129">
        <v>85.66896589999999</v>
      </c>
      <c r="L11" s="99">
        <f t="shared" si="0"/>
        <v>0.2015090503585677</v>
      </c>
      <c r="M11" s="1"/>
    </row>
    <row r="12" spans="2:13" s="64" customFormat="1" ht="15">
      <c r="B12" s="173" t="s">
        <v>47</v>
      </c>
      <c r="C12" s="206">
        <v>48.47951828999999</v>
      </c>
      <c r="D12" s="206">
        <v>43.625269290000006</v>
      </c>
      <c r="E12" s="206">
        <v>180.25157668</v>
      </c>
      <c r="F12" s="263">
        <v>39.47621229</v>
      </c>
      <c r="G12" s="242">
        <v>42.24537695</v>
      </c>
      <c r="H12" s="242">
        <v>47.281853010000006</v>
      </c>
      <c r="I12" s="242">
        <v>45.03968763</v>
      </c>
      <c r="J12" s="242">
        <v>174.04312988</v>
      </c>
      <c r="K12" s="174">
        <v>42.63869877</v>
      </c>
      <c r="L12" s="258">
        <f t="shared" si="0"/>
        <v>0.08011119346425022</v>
      </c>
      <c r="M12" s="1"/>
    </row>
    <row r="13" spans="2:13" s="64" customFormat="1" ht="15">
      <c r="B13" s="173" t="s">
        <v>49</v>
      </c>
      <c r="C13" s="206">
        <v>22.714945569999998</v>
      </c>
      <c r="D13" s="206">
        <v>24.178919510000007</v>
      </c>
      <c r="E13" s="206">
        <v>80.67593718</v>
      </c>
      <c r="F13" s="263">
        <v>23.23244504</v>
      </c>
      <c r="G13" s="242">
        <v>25.89219138</v>
      </c>
      <c r="H13" s="242">
        <v>27.61833890999999</v>
      </c>
      <c r="I13" s="242">
        <v>27.984592160000005</v>
      </c>
      <c r="J13" s="242">
        <v>104.72756749</v>
      </c>
      <c r="K13" s="174">
        <v>30.17537024</v>
      </c>
      <c r="L13" s="258">
        <f t="shared" si="0"/>
        <v>0.29884608305523397</v>
      </c>
      <c r="M13" s="1"/>
    </row>
    <row r="14" spans="2:13" s="64" customFormat="1" ht="15">
      <c r="B14" s="173" t="s">
        <v>96</v>
      </c>
      <c r="C14" s="206">
        <v>6.14321726</v>
      </c>
      <c r="D14" s="206">
        <v>6.399685809999999</v>
      </c>
      <c r="E14" s="206">
        <v>21.66560985</v>
      </c>
      <c r="F14" s="263">
        <v>6.94156906</v>
      </c>
      <c r="G14" s="242">
        <v>8.4176808</v>
      </c>
      <c r="H14" s="242">
        <v>10.244462799999999</v>
      </c>
      <c r="I14" s="242">
        <v>10.184759990000003</v>
      </c>
      <c r="J14" s="242">
        <v>35.78847265</v>
      </c>
      <c r="K14" s="174">
        <v>11.0818101</v>
      </c>
      <c r="L14" s="258">
        <f t="shared" si="0"/>
        <v>0.5964416696302377</v>
      </c>
      <c r="M14" s="1"/>
    </row>
    <row r="15" spans="2:13" s="64" customFormat="1" ht="15">
      <c r="B15" s="173" t="s">
        <v>48</v>
      </c>
      <c r="C15" s="206">
        <v>3.2559425199999996</v>
      </c>
      <c r="D15" s="206">
        <v>2.15223636</v>
      </c>
      <c r="E15" s="206">
        <v>15.6348136</v>
      </c>
      <c r="F15" s="263">
        <v>1.7532376</v>
      </c>
      <c r="G15" s="242">
        <v>1.68271014</v>
      </c>
      <c r="H15" s="242">
        <v>1.7091624399999996</v>
      </c>
      <c r="I15" s="242">
        <v>1.8560537300000002</v>
      </c>
      <c r="J15" s="242">
        <v>7.00116391</v>
      </c>
      <c r="K15" s="174">
        <v>1.89330231</v>
      </c>
      <c r="L15" s="258">
        <f t="shared" si="0"/>
        <v>0.07988917759920278</v>
      </c>
      <c r="M15" s="1"/>
    </row>
    <row r="16" spans="2:13" s="64" customFormat="1" ht="15">
      <c r="B16" s="173" t="s">
        <v>116</v>
      </c>
      <c r="C16" s="206">
        <v>-0.1045595</v>
      </c>
      <c r="D16" s="206">
        <v>-0.10664975999999998</v>
      </c>
      <c r="E16" s="206">
        <v>-0.38781677</v>
      </c>
      <c r="F16" s="263">
        <v>-0.10232325</v>
      </c>
      <c r="G16" s="242">
        <v>-0.16956374999999999</v>
      </c>
      <c r="H16" s="242">
        <v>-0.14458167</v>
      </c>
      <c r="I16" s="242">
        <v>-0.08848688999999998</v>
      </c>
      <c r="J16" s="242">
        <v>-0.50495556</v>
      </c>
      <c r="K16" s="174">
        <v>-0.12021552</v>
      </c>
      <c r="L16" s="258">
        <f t="shared" si="0"/>
        <v>0.17486025903203828</v>
      </c>
      <c r="M16" s="1"/>
    </row>
    <row r="17" spans="1:12" ht="15">
      <c r="A17" s="17"/>
      <c r="B17" s="28" t="s">
        <v>23</v>
      </c>
      <c r="C17" s="224">
        <v>-30.691801149999996</v>
      </c>
      <c r="D17" s="224">
        <v>-19.58724859</v>
      </c>
      <c r="E17" s="224">
        <v>-91.42285801</v>
      </c>
      <c r="F17" s="264">
        <v>-18.53493794</v>
      </c>
      <c r="G17" s="243">
        <v>-22.910704600000003</v>
      </c>
      <c r="H17" s="243">
        <v>-28.534637080000003</v>
      </c>
      <c r="I17" s="243">
        <v>-24.37863858</v>
      </c>
      <c r="J17" s="243">
        <v>-94.3589182</v>
      </c>
      <c r="K17" s="128">
        <v>-19.57883972</v>
      </c>
      <c r="L17" s="245">
        <f t="shared" si="0"/>
        <v>0.05632075938852599</v>
      </c>
    </row>
    <row r="18" spans="2:13" s="31" customFormat="1" ht="15">
      <c r="B18" s="31" t="s">
        <v>15</v>
      </c>
      <c r="C18" s="89">
        <v>1231.7097760499996</v>
      </c>
      <c r="D18" s="89">
        <v>1181.489680889999</v>
      </c>
      <c r="E18" s="89">
        <v>4801.983309829999</v>
      </c>
      <c r="F18" s="265">
        <v>1125.9967588399998</v>
      </c>
      <c r="G18" s="244">
        <v>1168.6905161200004</v>
      </c>
      <c r="H18" s="244">
        <v>1185.3808970399991</v>
      </c>
      <c r="I18" s="244">
        <v>1170.7745717700018</v>
      </c>
      <c r="J18" s="244">
        <v>4650.842743770001</v>
      </c>
      <c r="K18" s="130">
        <v>1118.04667786</v>
      </c>
      <c r="L18" s="246">
        <f t="shared" si="0"/>
        <v>-0.007060483005466134</v>
      </c>
      <c r="M18" s="1"/>
    </row>
    <row r="19" spans="3:13" s="31" customFormat="1" ht="15">
      <c r="C19" s="89"/>
      <c r="D19" s="89"/>
      <c r="E19" s="89"/>
      <c r="F19" s="89"/>
      <c r="G19" s="89"/>
      <c r="H19" s="89"/>
      <c r="I19" s="89"/>
      <c r="J19" s="89"/>
      <c r="K19" s="89"/>
      <c r="L19" s="99"/>
      <c r="M19" s="89"/>
    </row>
    <row r="20" spans="1:13" s="31" customFormat="1" ht="18">
      <c r="A20" s="171" t="s">
        <v>97</v>
      </c>
      <c r="B20" s="28"/>
      <c r="C20" s="176" t="str">
        <f>$C$5</f>
        <v>3Q 2009</v>
      </c>
      <c r="D20" s="176" t="str">
        <f>$D$5</f>
        <v>4Q 2009</v>
      </c>
      <c r="E20" s="176" t="str">
        <f>$E$5</f>
        <v>FY 2009</v>
      </c>
      <c r="F20" s="261" t="str">
        <f>$F$5</f>
        <v>1Q 2010</v>
      </c>
      <c r="G20" s="176" t="s">
        <v>41</v>
      </c>
      <c r="H20" s="176" t="str">
        <f>$H$5</f>
        <v>3Q 2010</v>
      </c>
      <c r="I20" s="176" t="s">
        <v>174</v>
      </c>
      <c r="J20" s="176" t="s">
        <v>175</v>
      </c>
      <c r="K20" s="177" t="str">
        <f>K5</f>
        <v>1Q 2011</v>
      </c>
      <c r="L20" s="176" t="str">
        <f>$L$5</f>
        <v>% change</v>
      </c>
      <c r="M20" s="89"/>
    </row>
    <row r="21" spans="1:13" s="31" customFormat="1" ht="15">
      <c r="A21" s="168" t="s">
        <v>4</v>
      </c>
      <c r="B21" s="126"/>
      <c r="C21" s="223"/>
      <c r="D21" s="223"/>
      <c r="E21" s="223"/>
      <c r="F21" s="262"/>
      <c r="G21" s="73"/>
      <c r="H21" s="73"/>
      <c r="I21" s="73"/>
      <c r="J21" s="73"/>
      <c r="K21" s="129"/>
      <c r="L21" s="99"/>
      <c r="M21" s="89"/>
    </row>
    <row r="22" spans="1:13" s="31" customFormat="1" ht="15">
      <c r="A22" s="17"/>
      <c r="B22" s="17" t="s">
        <v>42</v>
      </c>
      <c r="C22" s="90">
        <v>34.842403999999995</v>
      </c>
      <c r="D22" s="90">
        <v>32.91718792</v>
      </c>
      <c r="E22" s="90">
        <v>113.27247917</v>
      </c>
      <c r="F22" s="262">
        <v>28.74395212</v>
      </c>
      <c r="G22" s="73">
        <v>23.879177770000002</v>
      </c>
      <c r="H22" s="73">
        <v>18.208830359999993</v>
      </c>
      <c r="I22" s="73">
        <v>34.92429998</v>
      </c>
      <c r="J22" s="73">
        <v>105.75626023</v>
      </c>
      <c r="K22" s="129">
        <v>21.64923179</v>
      </c>
      <c r="L22" s="99">
        <f>K22/F22-1</f>
        <v>-0.24682480336667068</v>
      </c>
      <c r="M22" s="89"/>
    </row>
    <row r="23" spans="1:13" s="31" customFormat="1" ht="15">
      <c r="A23" s="64"/>
      <c r="B23" s="17" t="s">
        <v>43</v>
      </c>
      <c r="C23" s="90">
        <v>1.70497107</v>
      </c>
      <c r="D23" s="90">
        <v>3.6885374300000002</v>
      </c>
      <c r="E23" s="90">
        <v>7.65185065</v>
      </c>
      <c r="F23" s="262">
        <v>0.56858079</v>
      </c>
      <c r="G23" s="73">
        <v>1.1015449400000001</v>
      </c>
      <c r="H23" s="73">
        <v>1.36016038</v>
      </c>
      <c r="I23" s="73">
        <v>2.6610791600000003</v>
      </c>
      <c r="J23" s="73">
        <v>5.69136527</v>
      </c>
      <c r="K23" s="129">
        <v>0.80577095</v>
      </c>
      <c r="L23" s="99">
        <f aca="true" t="shared" si="1" ref="L23:L33">K23/F23-1</f>
        <v>0.4171617546206583</v>
      </c>
      <c r="M23" s="89"/>
    </row>
    <row r="24" spans="1:13" s="31" customFormat="1" ht="15">
      <c r="A24" s="64"/>
      <c r="B24" s="17" t="s">
        <v>44</v>
      </c>
      <c r="C24" s="90">
        <v>0.30254776000000005</v>
      </c>
      <c r="D24" s="90">
        <v>1.29648161</v>
      </c>
      <c r="E24" s="90">
        <v>2.13673927</v>
      </c>
      <c r="F24" s="262">
        <v>0.2145662</v>
      </c>
      <c r="G24" s="73">
        <v>0.52916666</v>
      </c>
      <c r="H24" s="73">
        <v>0.1589952699999999</v>
      </c>
      <c r="I24" s="73">
        <v>1.24175843</v>
      </c>
      <c r="J24" s="73">
        <v>2.14448656</v>
      </c>
      <c r="K24" s="129">
        <v>0.85240663</v>
      </c>
      <c r="L24" s="99">
        <f t="shared" si="1"/>
        <v>2.9726976103412373</v>
      </c>
      <c r="M24" s="89"/>
    </row>
    <row r="25" spans="1:13" s="31" customFormat="1" ht="15">
      <c r="A25" s="64"/>
      <c r="B25" s="17" t="s">
        <v>45</v>
      </c>
      <c r="C25" s="90">
        <v>-0.7545024499999995</v>
      </c>
      <c r="D25" s="90">
        <v>2.5914992000000003</v>
      </c>
      <c r="E25" s="90">
        <v>6.62014244</v>
      </c>
      <c r="F25" s="262">
        <v>1.18165532</v>
      </c>
      <c r="G25" s="73">
        <v>1.2236051200000002</v>
      </c>
      <c r="H25" s="73">
        <v>1.24098483</v>
      </c>
      <c r="I25" s="73">
        <v>1.69293236</v>
      </c>
      <c r="J25" s="73">
        <v>5.33917763</v>
      </c>
      <c r="K25" s="129">
        <v>1.68549197</v>
      </c>
      <c r="L25" s="99">
        <f t="shared" si="1"/>
        <v>0.4263820773049116</v>
      </c>
      <c r="M25" s="89"/>
    </row>
    <row r="26" spans="1:13" s="31" customFormat="1" ht="15">
      <c r="A26" s="64"/>
      <c r="B26" s="17" t="s">
        <v>46</v>
      </c>
      <c r="C26" s="90">
        <v>0.87621488</v>
      </c>
      <c r="D26" s="90">
        <v>2.4176505099999988</v>
      </c>
      <c r="E26" s="90">
        <v>7.8186907099999985</v>
      </c>
      <c r="F26" s="262">
        <v>0.7039241199999999</v>
      </c>
      <c r="G26" s="73">
        <v>1.06052626</v>
      </c>
      <c r="H26" s="73">
        <v>1.2852819799999997</v>
      </c>
      <c r="I26" s="73">
        <v>1.7503836500000003</v>
      </c>
      <c r="J26" s="73">
        <v>4.80011601</v>
      </c>
      <c r="K26" s="129">
        <v>0.9901670000000001</v>
      </c>
      <c r="L26" s="99">
        <f t="shared" si="1"/>
        <v>0.4066388291965337</v>
      </c>
      <c r="M26" s="89"/>
    </row>
    <row r="27" spans="1:13" s="31" customFormat="1" ht="15">
      <c r="A27" s="64"/>
      <c r="B27" s="173" t="s">
        <v>47</v>
      </c>
      <c r="C27" s="206">
        <v>1.46104711</v>
      </c>
      <c r="D27" s="206">
        <v>2.0272036799999995</v>
      </c>
      <c r="E27" s="206">
        <v>8.19111731</v>
      </c>
      <c r="F27" s="263">
        <v>0.24273669</v>
      </c>
      <c r="G27" s="242">
        <v>0.018614629999999993</v>
      </c>
      <c r="H27" s="242">
        <v>0.22698381</v>
      </c>
      <c r="I27" s="242">
        <v>0.017295059999999973</v>
      </c>
      <c r="J27" s="242">
        <v>0.50563019</v>
      </c>
      <c r="K27" s="174">
        <v>0.00036491</v>
      </c>
      <c r="L27" s="258">
        <f t="shared" si="1"/>
        <v>-0.9984966837934554</v>
      </c>
      <c r="M27" s="89"/>
    </row>
    <row r="28" spans="1:13" s="31" customFormat="1" ht="15">
      <c r="A28" s="64"/>
      <c r="B28" s="173" t="s">
        <v>49</v>
      </c>
      <c r="C28" s="206">
        <v>0.10929783999999998</v>
      </c>
      <c r="D28" s="206">
        <v>0.73699768</v>
      </c>
      <c r="E28" s="206">
        <v>1.24256806</v>
      </c>
      <c r="F28" s="263">
        <v>0.49922968</v>
      </c>
      <c r="G28" s="242">
        <v>0.97596942</v>
      </c>
      <c r="H28" s="242">
        <v>0.84460921</v>
      </c>
      <c r="I28" s="242">
        <v>1.6825860099999996</v>
      </c>
      <c r="J28" s="242">
        <v>4.00239432</v>
      </c>
      <c r="K28" s="174">
        <v>0.89474321</v>
      </c>
      <c r="L28" s="258">
        <f t="shared" si="1"/>
        <v>0.792247628386197</v>
      </c>
      <c r="M28" s="89"/>
    </row>
    <row r="29" spans="1:13" s="31" customFormat="1" ht="15">
      <c r="A29" s="64"/>
      <c r="B29" s="173" t="s">
        <v>96</v>
      </c>
      <c r="C29" s="206">
        <v>0.0012908700000000004</v>
      </c>
      <c r="D29" s="206">
        <v>0.05032176</v>
      </c>
      <c r="E29" s="206">
        <v>0.05405571</v>
      </c>
      <c r="F29" s="263">
        <v>0.14079964</v>
      </c>
      <c r="G29" s="242">
        <v>0.030430810000000003</v>
      </c>
      <c r="H29" s="242">
        <v>0.17469183000000002</v>
      </c>
      <c r="I29" s="242">
        <v>0.05072053999999998</v>
      </c>
      <c r="J29" s="242">
        <v>0.39664282</v>
      </c>
      <c r="K29" s="174">
        <v>0.06280333</v>
      </c>
      <c r="L29" s="258">
        <f t="shared" si="1"/>
        <v>-0.5539524816966861</v>
      </c>
      <c r="M29" s="89"/>
    </row>
    <row r="30" spans="1:13" s="31" customFormat="1" ht="15">
      <c r="A30" s="64"/>
      <c r="B30" s="173" t="s">
        <v>48</v>
      </c>
      <c r="C30" s="206">
        <v>0.38589877</v>
      </c>
      <c r="D30" s="206">
        <v>0.18312535999999996</v>
      </c>
      <c r="E30" s="206">
        <v>0.62013895</v>
      </c>
      <c r="F30" s="263">
        <v>0.03490388</v>
      </c>
      <c r="G30" s="242">
        <v>0.03702846</v>
      </c>
      <c r="H30" s="242">
        <v>0.03161446</v>
      </c>
      <c r="I30" s="242">
        <v>0.03795338000000001</v>
      </c>
      <c r="J30" s="242">
        <v>0.14150018</v>
      </c>
      <c r="K30" s="174">
        <v>0.06077737</v>
      </c>
      <c r="L30" s="258">
        <f t="shared" si="1"/>
        <v>0.7412783335262441</v>
      </c>
      <c r="M30" s="89"/>
    </row>
    <row r="31" spans="1:13" s="31" customFormat="1" ht="15">
      <c r="A31" s="64"/>
      <c r="B31" s="173" t="s">
        <v>116</v>
      </c>
      <c r="C31" s="206">
        <v>-1.08131971</v>
      </c>
      <c r="D31" s="206">
        <v>-0.5799979700000002</v>
      </c>
      <c r="E31" s="206">
        <v>-2.28918932</v>
      </c>
      <c r="F31" s="263">
        <v>-0.21374577</v>
      </c>
      <c r="G31" s="242">
        <v>-0.0015170599999999868</v>
      </c>
      <c r="H31" s="242">
        <v>0.00738266999999998</v>
      </c>
      <c r="I31" s="242">
        <v>-0.03817134</v>
      </c>
      <c r="J31" s="242">
        <v>-0.2460515</v>
      </c>
      <c r="K31" s="174">
        <v>-0.02852182</v>
      </c>
      <c r="L31" s="258">
        <f t="shared" si="1"/>
        <v>-0.8665619441264265</v>
      </c>
      <c r="M31" s="89"/>
    </row>
    <row r="32" spans="1:13" s="31" customFormat="1" ht="15">
      <c r="A32" s="17"/>
      <c r="B32" s="28" t="s">
        <v>23</v>
      </c>
      <c r="C32" s="224">
        <v>-10.73931289</v>
      </c>
      <c r="D32" s="224">
        <v>-7.842543149999997</v>
      </c>
      <c r="E32" s="224">
        <v>-42.94206174</v>
      </c>
      <c r="F32" s="264">
        <v>-9.278388249999999</v>
      </c>
      <c r="G32" s="243">
        <v>-9.615516150000001</v>
      </c>
      <c r="H32" s="243">
        <v>-7.980209050000003</v>
      </c>
      <c r="I32" s="243">
        <v>-7.696085450000005</v>
      </c>
      <c r="J32" s="243">
        <v>-34.57019890000001</v>
      </c>
      <c r="K32" s="128">
        <v>-7.579739409999999</v>
      </c>
      <c r="L32" s="245">
        <f t="shared" si="1"/>
        <v>-0.18307585264067816</v>
      </c>
      <c r="M32" s="89"/>
    </row>
    <row r="33" spans="2:13" s="31" customFormat="1" ht="15">
      <c r="B33" s="31" t="s">
        <v>97</v>
      </c>
      <c r="C33" s="89">
        <v>26.23232237</v>
      </c>
      <c r="D33" s="89">
        <v>35.06881352000005</v>
      </c>
      <c r="E33" s="89">
        <v>94.55784050000004</v>
      </c>
      <c r="F33" s="265">
        <v>22.134290300000004</v>
      </c>
      <c r="G33" s="244">
        <v>18.178504599999997</v>
      </c>
      <c r="H33" s="244">
        <v>14.274043769999984</v>
      </c>
      <c r="I33" s="244">
        <v>34.57436813</v>
      </c>
      <c r="J33" s="244">
        <v>89.16120679999999</v>
      </c>
      <c r="K33" s="130">
        <v>18.403328930000004</v>
      </c>
      <c r="L33" s="246">
        <f t="shared" si="1"/>
        <v>-0.16856024383126478</v>
      </c>
      <c r="M33" s="89"/>
    </row>
    <row r="34" spans="3:13" s="31" customFormat="1" ht="15">
      <c r="C34" s="89"/>
      <c r="D34" s="89"/>
      <c r="E34" s="89"/>
      <c r="F34" s="89"/>
      <c r="G34" s="89"/>
      <c r="H34" s="89"/>
      <c r="I34" s="89"/>
      <c r="J34" s="89"/>
      <c r="K34" s="89"/>
      <c r="L34" s="99"/>
      <c r="M34" s="89"/>
    </row>
    <row r="35" spans="1:13" s="31" customFormat="1" ht="18">
      <c r="A35" s="172" t="s">
        <v>81</v>
      </c>
      <c r="B35" s="121"/>
      <c r="C35" s="176" t="str">
        <f>$C$5</f>
        <v>3Q 2009</v>
      </c>
      <c r="D35" s="176" t="str">
        <f>$D$5</f>
        <v>4Q 2009</v>
      </c>
      <c r="E35" s="176" t="str">
        <f>$E$5</f>
        <v>FY 2009</v>
      </c>
      <c r="F35" s="261" t="str">
        <f>$F$5</f>
        <v>1Q 2010</v>
      </c>
      <c r="G35" s="176" t="str">
        <f>$G$5</f>
        <v>2Q 2010</v>
      </c>
      <c r="H35" s="176" t="str">
        <f>$H$5</f>
        <v>3Q 2010</v>
      </c>
      <c r="I35" s="176" t="s">
        <v>174</v>
      </c>
      <c r="J35" s="176" t="s">
        <v>175</v>
      </c>
      <c r="K35" s="177" t="str">
        <f>K5</f>
        <v>1Q 2011</v>
      </c>
      <c r="L35" s="176" t="str">
        <f>$L$5</f>
        <v>% change</v>
      </c>
      <c r="M35" s="1"/>
    </row>
    <row r="36" spans="1:13" s="31" customFormat="1" ht="15">
      <c r="A36" s="168" t="s">
        <v>4</v>
      </c>
      <c r="B36" s="126"/>
      <c r="C36" s="178"/>
      <c r="D36" s="178"/>
      <c r="E36" s="178"/>
      <c r="F36" s="266"/>
      <c r="G36" s="167"/>
      <c r="H36" s="167"/>
      <c r="I36" s="167"/>
      <c r="J36" s="167"/>
      <c r="K36" s="316"/>
      <c r="L36" s="99"/>
      <c r="M36" s="1"/>
    </row>
    <row r="37" spans="1:13" s="31" customFormat="1" ht="15">
      <c r="A37" s="17"/>
      <c r="B37" s="17" t="s">
        <v>42</v>
      </c>
      <c r="C37" s="90">
        <v>297.59900812</v>
      </c>
      <c r="D37" s="90">
        <v>274.99109807</v>
      </c>
      <c r="E37" s="90">
        <v>1177.64432708</v>
      </c>
      <c r="F37" s="262">
        <v>292.33083246</v>
      </c>
      <c r="G37" s="73">
        <v>259.73289596999996</v>
      </c>
      <c r="H37" s="73">
        <v>261.19023946000004</v>
      </c>
      <c r="I37" s="73">
        <v>219.10628432999988</v>
      </c>
      <c r="J37" s="73">
        <v>1032.36025222</v>
      </c>
      <c r="K37" s="129">
        <v>259.19354321</v>
      </c>
      <c r="L37" s="99">
        <f>K37/F37-1</f>
        <v>-0.1133554369586871</v>
      </c>
      <c r="M37" s="1"/>
    </row>
    <row r="38" spans="1:13" s="31" customFormat="1" ht="15">
      <c r="A38" s="64"/>
      <c r="B38" s="17" t="s">
        <v>43</v>
      </c>
      <c r="C38" s="90">
        <v>89.63573597999999</v>
      </c>
      <c r="D38" s="90">
        <v>72.94269464999999</v>
      </c>
      <c r="E38" s="90">
        <v>327.04134101</v>
      </c>
      <c r="F38" s="262">
        <v>72.49436695</v>
      </c>
      <c r="G38" s="73">
        <v>76.93343858</v>
      </c>
      <c r="H38" s="73">
        <v>77.28997633</v>
      </c>
      <c r="I38" s="73">
        <v>71.88644878999997</v>
      </c>
      <c r="J38" s="73">
        <v>298.60423065</v>
      </c>
      <c r="K38" s="129">
        <v>64.74656504</v>
      </c>
      <c r="L38" s="99">
        <f aca="true" t="shared" si="2" ref="L38:L48">K38/F38-1</f>
        <v>-0.10687453709808559</v>
      </c>
      <c r="M38" s="1"/>
    </row>
    <row r="39" spans="1:13" s="31" customFormat="1" ht="15">
      <c r="A39" s="64"/>
      <c r="B39" s="17" t="s">
        <v>44</v>
      </c>
      <c r="C39" s="90">
        <v>64.99867171999999</v>
      </c>
      <c r="D39" s="90">
        <v>32.59428371999999</v>
      </c>
      <c r="E39" s="90">
        <v>170.78566854</v>
      </c>
      <c r="F39" s="262">
        <v>28.83676138</v>
      </c>
      <c r="G39" s="73">
        <v>36.072641110000006</v>
      </c>
      <c r="H39" s="73">
        <v>57.979497249999994</v>
      </c>
      <c r="I39" s="73">
        <v>27.614073090000005</v>
      </c>
      <c r="J39" s="73">
        <v>150.50297283</v>
      </c>
      <c r="K39" s="129">
        <v>24.9175018</v>
      </c>
      <c r="L39" s="99">
        <f t="shared" si="2"/>
        <v>-0.1359119191074708</v>
      </c>
      <c r="M39" s="1"/>
    </row>
    <row r="40" spans="1:13" s="31" customFormat="1" ht="15">
      <c r="A40" s="64"/>
      <c r="B40" s="17" t="s">
        <v>45</v>
      </c>
      <c r="C40" s="90">
        <v>36.05434765000001</v>
      </c>
      <c r="D40" s="90">
        <v>38.355666299999996</v>
      </c>
      <c r="E40" s="90">
        <v>149.89314016</v>
      </c>
      <c r="F40" s="262">
        <v>34.81876792</v>
      </c>
      <c r="G40" s="73">
        <v>42.170130369999995</v>
      </c>
      <c r="H40" s="73">
        <v>42.184578630000004</v>
      </c>
      <c r="I40" s="73">
        <v>36.41160237999999</v>
      </c>
      <c r="J40" s="73">
        <v>155.5850793</v>
      </c>
      <c r="K40" s="129">
        <v>42.0585972</v>
      </c>
      <c r="L40" s="99">
        <f t="shared" si="2"/>
        <v>0.2079289335175305</v>
      </c>
      <c r="M40" s="1"/>
    </row>
    <row r="41" spans="1:13" s="31" customFormat="1" ht="15">
      <c r="A41" s="64"/>
      <c r="B41" s="17" t="s">
        <v>46</v>
      </c>
      <c r="C41" s="90">
        <v>7.58120477</v>
      </c>
      <c r="D41" s="90">
        <v>5.611414009999997</v>
      </c>
      <c r="E41" s="90">
        <v>13.837270269999998</v>
      </c>
      <c r="F41" s="262">
        <v>5.29510115</v>
      </c>
      <c r="G41" s="73">
        <v>8.137233770000002</v>
      </c>
      <c r="H41" s="73">
        <v>16.10504117</v>
      </c>
      <c r="I41" s="73">
        <v>11.556788219999998</v>
      </c>
      <c r="J41" s="73">
        <v>41.09416431</v>
      </c>
      <c r="K41" s="129">
        <v>15.25123998</v>
      </c>
      <c r="L41" s="99">
        <f t="shared" si="2"/>
        <v>1.880254701083472</v>
      </c>
      <c r="M41" s="1"/>
    </row>
    <row r="42" spans="1:13" s="31" customFormat="1" ht="15">
      <c r="A42" s="64"/>
      <c r="B42" s="173" t="s">
        <v>47</v>
      </c>
      <c r="C42" s="206">
        <v>13.68778142</v>
      </c>
      <c r="D42" s="206">
        <v>12.862540449999997</v>
      </c>
      <c r="E42" s="206">
        <v>48.23277322</v>
      </c>
      <c r="F42" s="263">
        <v>11.49102025</v>
      </c>
      <c r="G42" s="242">
        <v>11.629226050000002</v>
      </c>
      <c r="H42" s="242">
        <v>12.161844059999996</v>
      </c>
      <c r="I42" s="242">
        <v>9.81798061</v>
      </c>
      <c r="J42" s="242">
        <v>45.10007097</v>
      </c>
      <c r="K42" s="174">
        <v>10.9225526</v>
      </c>
      <c r="L42" s="258">
        <f t="shared" si="2"/>
        <v>-0.04947059857456959</v>
      </c>
      <c r="M42" s="1"/>
    </row>
    <row r="43" spans="1:13" s="31" customFormat="1" ht="15">
      <c r="A43" s="64"/>
      <c r="B43" s="173" t="s">
        <v>49</v>
      </c>
      <c r="C43" s="206">
        <v>-3.88117158</v>
      </c>
      <c r="D43" s="206">
        <v>-5.4617644</v>
      </c>
      <c r="E43" s="206">
        <v>-23.56430989</v>
      </c>
      <c r="F43" s="263">
        <v>-4.95499882</v>
      </c>
      <c r="G43" s="242">
        <v>-2.21707096</v>
      </c>
      <c r="H43" s="242">
        <v>3.34414458</v>
      </c>
      <c r="I43" s="242">
        <v>3.83234097</v>
      </c>
      <c r="J43" s="242">
        <v>0.00441577</v>
      </c>
      <c r="K43" s="174">
        <v>4.28752845</v>
      </c>
      <c r="L43" s="258">
        <f t="shared" si="2"/>
        <v>-1.8652935360335765</v>
      </c>
      <c r="M43" s="1"/>
    </row>
    <row r="44" spans="1:13" s="31" customFormat="1" ht="15">
      <c r="A44" s="64"/>
      <c r="B44" s="173" t="s">
        <v>96</v>
      </c>
      <c r="C44" s="206">
        <v>-2.824060809999999</v>
      </c>
      <c r="D44" s="206">
        <v>-2.2586150200000006</v>
      </c>
      <c r="E44" s="206">
        <v>-13.41165423</v>
      </c>
      <c r="F44" s="263">
        <v>-1.52831358</v>
      </c>
      <c r="G44" s="242">
        <v>-1.60510336</v>
      </c>
      <c r="H44" s="242">
        <v>0.1271795899999999</v>
      </c>
      <c r="I44" s="242">
        <v>-2.2151702999999996</v>
      </c>
      <c r="J44" s="242">
        <v>-5.22140765</v>
      </c>
      <c r="K44" s="174">
        <v>-0.40538549</v>
      </c>
      <c r="L44" s="258">
        <f t="shared" si="2"/>
        <v>-0.7347497952612578</v>
      </c>
      <c r="M44" s="1"/>
    </row>
    <row r="45" spans="1:13" s="31" customFormat="1" ht="15">
      <c r="A45" s="64"/>
      <c r="B45" s="173" t="s">
        <v>48</v>
      </c>
      <c r="C45" s="206">
        <v>0.8436534299999998</v>
      </c>
      <c r="D45" s="206">
        <v>0.7404618300000001</v>
      </c>
      <c r="E45" s="206">
        <v>3.40723129</v>
      </c>
      <c r="F45" s="263">
        <v>0.37638299</v>
      </c>
      <c r="G45" s="242">
        <v>0.32948774000000003</v>
      </c>
      <c r="H45" s="242">
        <v>0.46552971</v>
      </c>
      <c r="I45" s="242">
        <v>0.09167371999999996</v>
      </c>
      <c r="J45" s="242">
        <v>1.26307416</v>
      </c>
      <c r="K45" s="174">
        <v>0.45131595</v>
      </c>
      <c r="L45" s="258">
        <f t="shared" si="2"/>
        <v>0.1990869991228883</v>
      </c>
      <c r="M45" s="1"/>
    </row>
    <row r="46" spans="1:13" s="31" customFormat="1" ht="15">
      <c r="A46" s="64"/>
      <c r="B46" s="173" t="s">
        <v>116</v>
      </c>
      <c r="C46" s="206">
        <v>-0.24499769</v>
      </c>
      <c r="D46" s="206">
        <v>-0.27120885000000006</v>
      </c>
      <c r="E46" s="206">
        <v>-0.82677012</v>
      </c>
      <c r="F46" s="263">
        <v>-0.08898969</v>
      </c>
      <c r="G46" s="242">
        <v>0.0006942999999999949</v>
      </c>
      <c r="H46" s="242">
        <v>0.006343230000000005</v>
      </c>
      <c r="I46" s="242">
        <v>0.02996322</v>
      </c>
      <c r="J46" s="242">
        <v>-0.05198894</v>
      </c>
      <c r="K46" s="174">
        <v>-0.00477153</v>
      </c>
      <c r="L46" s="258">
        <f t="shared" si="2"/>
        <v>-0.9463810920118949</v>
      </c>
      <c r="M46" s="1"/>
    </row>
    <row r="47" spans="1:13" s="31" customFormat="1" ht="15">
      <c r="A47" s="17"/>
      <c r="B47" s="28" t="s">
        <v>23</v>
      </c>
      <c r="C47" s="224">
        <v>-5.912125269999999</v>
      </c>
      <c r="D47" s="224">
        <v>-7.554119540000002</v>
      </c>
      <c r="E47" s="224">
        <v>-27.60889295</v>
      </c>
      <c r="F47" s="264">
        <v>-6.93122171</v>
      </c>
      <c r="G47" s="243">
        <v>-6.5295349499999995</v>
      </c>
      <c r="H47" s="243">
        <v>-5.615447340000001</v>
      </c>
      <c r="I47" s="243">
        <v>-13.178613940000002</v>
      </c>
      <c r="J47" s="243">
        <v>-32.25481794</v>
      </c>
      <c r="K47" s="128">
        <v>-9.44509227</v>
      </c>
      <c r="L47" s="245">
        <f t="shared" si="2"/>
        <v>0.362687945239599</v>
      </c>
      <c r="M47" s="1"/>
    </row>
    <row r="48" spans="2:13" s="31" customFormat="1" ht="15">
      <c r="B48" s="31" t="s">
        <v>81</v>
      </c>
      <c r="C48" s="89">
        <v>489.75684297</v>
      </c>
      <c r="D48" s="89">
        <v>416.9410372099999</v>
      </c>
      <c r="E48" s="89">
        <v>1811.59285411</v>
      </c>
      <c r="F48" s="265">
        <v>426.84460815000006</v>
      </c>
      <c r="G48" s="244">
        <v>416.5168048499999</v>
      </c>
      <c r="H48" s="244">
        <v>449.13388550000025</v>
      </c>
      <c r="I48" s="244">
        <v>353.3965828699995</v>
      </c>
      <c r="J48" s="244">
        <v>1645.8918813699997</v>
      </c>
      <c r="K48" s="130">
        <v>396.72235496</v>
      </c>
      <c r="L48" s="246">
        <f t="shared" si="2"/>
        <v>-0.07056959983764066</v>
      </c>
      <c r="M48" s="1"/>
    </row>
    <row r="49" spans="1:13" ht="15">
      <c r="A49" s="1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99"/>
      <c r="M49" s="31"/>
    </row>
    <row r="50" spans="1:13" ht="15">
      <c r="A50" s="1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99"/>
      <c r="M50" s="31"/>
    </row>
    <row r="51" spans="1:12" ht="18">
      <c r="A51" s="172" t="s">
        <v>100</v>
      </c>
      <c r="B51" s="121"/>
      <c r="C51" s="176" t="str">
        <f>$C$5</f>
        <v>3Q 2009</v>
      </c>
      <c r="D51" s="176" t="str">
        <f>$D$5</f>
        <v>4Q 2009</v>
      </c>
      <c r="E51" s="176" t="str">
        <f>$E$5</f>
        <v>FY 2009</v>
      </c>
      <c r="F51" s="261" t="str">
        <f>$F$5</f>
        <v>1Q 2010</v>
      </c>
      <c r="G51" s="176" t="str">
        <f>$G$5</f>
        <v>2Q 2010</v>
      </c>
      <c r="H51" s="176" t="str">
        <f>$H$5</f>
        <v>3Q 2010</v>
      </c>
      <c r="I51" s="176" t="s">
        <v>174</v>
      </c>
      <c r="J51" s="176" t="s">
        <v>175</v>
      </c>
      <c r="K51" s="177" t="str">
        <f>K5</f>
        <v>1Q 2011</v>
      </c>
      <c r="L51" s="176" t="str">
        <f>$L$5</f>
        <v>% change</v>
      </c>
    </row>
    <row r="52" spans="1:12" ht="15">
      <c r="A52" s="168" t="s">
        <v>4</v>
      </c>
      <c r="B52" s="126"/>
      <c r="C52" s="178"/>
      <c r="D52" s="178"/>
      <c r="E52" s="178"/>
      <c r="F52" s="266"/>
      <c r="G52" s="167"/>
      <c r="H52" s="167"/>
      <c r="I52" s="167"/>
      <c r="J52" s="167"/>
      <c r="K52" s="316"/>
      <c r="L52" s="99"/>
    </row>
    <row r="53" spans="1:12" ht="15">
      <c r="A53" s="17"/>
      <c r="B53" s="17" t="s">
        <v>42</v>
      </c>
      <c r="C53" s="90">
        <v>297.59845084999995</v>
      </c>
      <c r="D53" s="90">
        <v>257.44914027000016</v>
      </c>
      <c r="E53" s="90">
        <v>1159.9053636</v>
      </c>
      <c r="F53" s="262">
        <v>291.40444779</v>
      </c>
      <c r="G53" s="73">
        <v>246.95858678999997</v>
      </c>
      <c r="H53" s="73">
        <v>248.84243607999997</v>
      </c>
      <c r="I53" s="73">
        <v>102.75160509</v>
      </c>
      <c r="J53" s="73">
        <v>889.95707575</v>
      </c>
      <c r="K53" s="129">
        <v>75.12657701</v>
      </c>
      <c r="L53" s="99">
        <f>K53/F53-1</f>
        <v>-0.7421913852730903</v>
      </c>
    </row>
    <row r="54" spans="1:12" ht="15">
      <c r="A54" s="64"/>
      <c r="B54" s="17" t="s">
        <v>43</v>
      </c>
      <c r="C54" s="90">
        <v>89.63573597999999</v>
      </c>
      <c r="D54" s="90">
        <v>72.94269464999999</v>
      </c>
      <c r="E54" s="90">
        <v>327.04134101</v>
      </c>
      <c r="F54" s="262">
        <v>72.49436695</v>
      </c>
      <c r="G54" s="73">
        <v>76.93343858</v>
      </c>
      <c r="H54" s="73">
        <v>77.28997633</v>
      </c>
      <c r="I54" s="73">
        <v>71.88644878999997</v>
      </c>
      <c r="J54" s="73">
        <v>298.60423065</v>
      </c>
      <c r="K54" s="129">
        <v>64.74656504</v>
      </c>
      <c r="L54" s="99">
        <f aca="true" t="shared" si="3" ref="L54:L64">K54/F54-1</f>
        <v>-0.10687453709808559</v>
      </c>
    </row>
    <row r="55" spans="1:12" ht="15">
      <c r="A55" s="64"/>
      <c r="B55" s="17" t="s">
        <v>44</v>
      </c>
      <c r="C55" s="90">
        <v>64.99867171999999</v>
      </c>
      <c r="D55" s="90">
        <v>32.59428371999999</v>
      </c>
      <c r="E55" s="90">
        <v>170.78566854</v>
      </c>
      <c r="F55" s="262">
        <v>28.83676138</v>
      </c>
      <c r="G55" s="73">
        <v>36.072641110000006</v>
      </c>
      <c r="H55" s="73">
        <v>57.979497249999994</v>
      </c>
      <c r="I55" s="73">
        <v>27.614073090000005</v>
      </c>
      <c r="J55" s="73">
        <v>150.50297283</v>
      </c>
      <c r="K55" s="129">
        <v>24.9175018</v>
      </c>
      <c r="L55" s="99">
        <f t="shared" si="3"/>
        <v>-0.1359119191074708</v>
      </c>
    </row>
    <row r="56" spans="1:12" ht="15">
      <c r="A56" s="64"/>
      <c r="B56" s="17" t="s">
        <v>45</v>
      </c>
      <c r="C56" s="90">
        <v>-253.94565235</v>
      </c>
      <c r="D56" s="90">
        <v>38.355666299999996</v>
      </c>
      <c r="E56" s="90">
        <v>-140.10685984</v>
      </c>
      <c r="F56" s="262">
        <v>34.81876792</v>
      </c>
      <c r="G56" s="73">
        <v>42.170130369999995</v>
      </c>
      <c r="H56" s="73">
        <v>42.184578630000004</v>
      </c>
      <c r="I56" s="73">
        <v>36.41160237999999</v>
      </c>
      <c r="J56" s="73">
        <v>155.5850793</v>
      </c>
      <c r="K56" s="129">
        <v>42.0585972</v>
      </c>
      <c r="L56" s="99">
        <f t="shared" si="3"/>
        <v>0.2079289335175305</v>
      </c>
    </row>
    <row r="57" spans="1:12" ht="15">
      <c r="A57" s="64"/>
      <c r="B57" s="17" t="s">
        <v>46</v>
      </c>
      <c r="C57" s="90">
        <v>-54.41119616</v>
      </c>
      <c r="D57" s="90">
        <v>5.611414009999997</v>
      </c>
      <c r="E57" s="90">
        <v>-48.155130660000005</v>
      </c>
      <c r="F57" s="262">
        <v>5.29510115</v>
      </c>
      <c r="G57" s="73">
        <v>8.137233770000002</v>
      </c>
      <c r="H57" s="73">
        <v>16.10504117</v>
      </c>
      <c r="I57" s="73">
        <v>11.556788219999998</v>
      </c>
      <c r="J57" s="73">
        <v>41.09416431</v>
      </c>
      <c r="K57" s="129">
        <v>15.25123998</v>
      </c>
      <c r="L57" s="99">
        <f t="shared" si="3"/>
        <v>1.880254701083472</v>
      </c>
    </row>
    <row r="58" spans="1:12" ht="15">
      <c r="A58" s="64"/>
      <c r="B58" s="173" t="s">
        <v>47</v>
      </c>
      <c r="C58" s="206">
        <v>13.68778142</v>
      </c>
      <c r="D58" s="206">
        <v>12.862540449999997</v>
      </c>
      <c r="E58" s="206">
        <v>48.23277322</v>
      </c>
      <c r="F58" s="263">
        <v>11.49102025</v>
      </c>
      <c r="G58" s="242">
        <v>11.629226050000002</v>
      </c>
      <c r="H58" s="242">
        <v>12.161844059999996</v>
      </c>
      <c r="I58" s="242">
        <v>9.81798061</v>
      </c>
      <c r="J58" s="242">
        <v>45.10007097</v>
      </c>
      <c r="K58" s="174">
        <v>10.9225526</v>
      </c>
      <c r="L58" s="258">
        <f t="shared" si="3"/>
        <v>-0.04947059857456959</v>
      </c>
    </row>
    <row r="59" spans="1:12" ht="15">
      <c r="A59" s="64"/>
      <c r="B59" s="173" t="s">
        <v>49</v>
      </c>
      <c r="C59" s="206">
        <v>-65.87357251</v>
      </c>
      <c r="D59" s="206">
        <v>-5.461764400000007</v>
      </c>
      <c r="E59" s="206">
        <v>-85.55671082</v>
      </c>
      <c r="F59" s="263">
        <v>-4.95499882</v>
      </c>
      <c r="G59" s="242">
        <v>-2.21707096</v>
      </c>
      <c r="H59" s="242">
        <v>3.34414458</v>
      </c>
      <c r="I59" s="242">
        <v>3.83234097</v>
      </c>
      <c r="J59" s="242">
        <v>0.00441577</v>
      </c>
      <c r="K59" s="174">
        <v>4.28752845</v>
      </c>
      <c r="L59" s="258">
        <f t="shared" si="3"/>
        <v>-1.8652935360335765</v>
      </c>
    </row>
    <row r="60" spans="1:12" ht="15">
      <c r="A60" s="64"/>
      <c r="B60" s="173" t="s">
        <v>96</v>
      </c>
      <c r="C60" s="206">
        <v>-2.824060809999999</v>
      </c>
      <c r="D60" s="206">
        <v>-2.2586150200000006</v>
      </c>
      <c r="E60" s="206">
        <v>-13.41165423</v>
      </c>
      <c r="F60" s="263">
        <v>-1.52831358</v>
      </c>
      <c r="G60" s="242">
        <v>-1.60510336</v>
      </c>
      <c r="H60" s="242">
        <v>0.1271795899999999</v>
      </c>
      <c r="I60" s="242">
        <v>-2.2151702999999996</v>
      </c>
      <c r="J60" s="242">
        <v>-5.22140765</v>
      </c>
      <c r="K60" s="174">
        <v>-0.40538549</v>
      </c>
      <c r="L60" s="258">
        <f t="shared" si="3"/>
        <v>-0.7347497952612578</v>
      </c>
    </row>
    <row r="61" spans="1:12" ht="15">
      <c r="A61" s="64"/>
      <c r="B61" s="173" t="s">
        <v>48</v>
      </c>
      <c r="C61" s="206">
        <v>0.8436534299999998</v>
      </c>
      <c r="D61" s="206">
        <v>0.7404618300000001</v>
      </c>
      <c r="E61" s="206">
        <v>3.40723129</v>
      </c>
      <c r="F61" s="263">
        <v>0.37638299</v>
      </c>
      <c r="G61" s="242">
        <v>0.32948774000000003</v>
      </c>
      <c r="H61" s="242">
        <v>0.46552971</v>
      </c>
      <c r="I61" s="242">
        <v>0.09167371999999996</v>
      </c>
      <c r="J61" s="242">
        <v>1.26307416</v>
      </c>
      <c r="K61" s="174">
        <v>0.45131595</v>
      </c>
      <c r="L61" s="258">
        <f t="shared" si="3"/>
        <v>0.1990869991228883</v>
      </c>
    </row>
    <row r="62" spans="1:12" ht="15">
      <c r="A62" s="64"/>
      <c r="B62" s="173" t="s">
        <v>116</v>
      </c>
      <c r="C62" s="206">
        <v>-0.24499769</v>
      </c>
      <c r="D62" s="206">
        <v>-0.27120885000000006</v>
      </c>
      <c r="E62" s="206">
        <v>-0.82677012</v>
      </c>
      <c r="F62" s="263">
        <v>-0.08898969</v>
      </c>
      <c r="G62" s="242">
        <v>0.0006942999999999949</v>
      </c>
      <c r="H62" s="242">
        <v>0.006343230000000005</v>
      </c>
      <c r="I62" s="242">
        <v>0.02996322</v>
      </c>
      <c r="J62" s="242">
        <v>-0.05198894</v>
      </c>
      <c r="K62" s="174">
        <v>-0.00477153</v>
      </c>
      <c r="L62" s="258">
        <f t="shared" si="3"/>
        <v>-0.9463810920118949</v>
      </c>
    </row>
    <row r="63" spans="1:12" ht="15">
      <c r="A63" s="17"/>
      <c r="B63" s="28" t="s">
        <v>23</v>
      </c>
      <c r="C63" s="224">
        <v>-5.912125269999999</v>
      </c>
      <c r="D63" s="224">
        <v>-7.554119540000002</v>
      </c>
      <c r="E63" s="224">
        <v>-27.60889295</v>
      </c>
      <c r="F63" s="264">
        <v>-6.93122171</v>
      </c>
      <c r="G63" s="243">
        <v>-6.5295349499999995</v>
      </c>
      <c r="H63" s="243">
        <v>-5.615447340000001</v>
      </c>
      <c r="I63" s="243">
        <v>-13.178613940000002</v>
      </c>
      <c r="J63" s="243">
        <v>-32.25481794</v>
      </c>
      <c r="K63" s="128">
        <v>-9.44509227</v>
      </c>
      <c r="L63" s="245">
        <f t="shared" si="3"/>
        <v>0.362687945239599</v>
      </c>
    </row>
    <row r="64" spans="2:13" s="31" customFormat="1" ht="15">
      <c r="B64" s="31" t="s">
        <v>100</v>
      </c>
      <c r="C64" s="89">
        <v>137.76388477</v>
      </c>
      <c r="D64" s="89">
        <v>399.39907941</v>
      </c>
      <c r="E64" s="89">
        <v>1441.7614897</v>
      </c>
      <c r="F64" s="265">
        <v>425.9182234800001</v>
      </c>
      <c r="G64" s="244">
        <v>403.8424956699999</v>
      </c>
      <c r="H64" s="244">
        <v>436.7860821200002</v>
      </c>
      <c r="I64" s="244">
        <v>237.04190362999975</v>
      </c>
      <c r="J64" s="244">
        <v>1503.4887049</v>
      </c>
      <c r="K64" s="130">
        <v>212.65538876000002</v>
      </c>
      <c r="L64" s="246">
        <f t="shared" si="3"/>
        <v>-0.5007131016313846</v>
      </c>
      <c r="M64" s="1"/>
    </row>
    <row r="65" spans="1:12" ht="12.75" customHeight="1">
      <c r="A65" s="17"/>
      <c r="B65" s="125"/>
      <c r="C65" s="50"/>
      <c r="D65" s="50"/>
      <c r="E65" s="50"/>
      <c r="F65" s="50"/>
      <c r="G65" s="17"/>
      <c r="H65" s="17"/>
      <c r="I65" s="17"/>
      <c r="J65" s="17"/>
      <c r="K65" s="50"/>
      <c r="L65" s="99"/>
    </row>
    <row r="66" spans="1:13" ht="15">
      <c r="A66" s="1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99"/>
      <c r="M66" s="31"/>
    </row>
    <row r="67" spans="1:13" s="24" customFormat="1" ht="18">
      <c r="A67" s="172" t="s">
        <v>29</v>
      </c>
      <c r="B67" s="120"/>
      <c r="C67" s="176" t="str">
        <f>$C$5</f>
        <v>3Q 2009</v>
      </c>
      <c r="D67" s="176" t="str">
        <f>$D$5</f>
        <v>4Q 2009</v>
      </c>
      <c r="E67" s="176" t="str">
        <f>$E$5</f>
        <v>FY 2009</v>
      </c>
      <c r="F67" s="261" t="str">
        <f>$F$5</f>
        <v>1Q 2010</v>
      </c>
      <c r="G67" s="176" t="str">
        <f>$G$5</f>
        <v>2Q 2010</v>
      </c>
      <c r="H67" s="176" t="str">
        <f>$H$5</f>
        <v>3Q 2010</v>
      </c>
      <c r="I67" s="176" t="s">
        <v>174</v>
      </c>
      <c r="J67" s="176" t="s">
        <v>175</v>
      </c>
      <c r="K67" s="177" t="str">
        <f>K5</f>
        <v>1Q 2011</v>
      </c>
      <c r="L67" s="176" t="str">
        <f>$L$5</f>
        <v>% change</v>
      </c>
      <c r="M67" s="1"/>
    </row>
    <row r="68" spans="1:12" ht="15">
      <c r="A68" s="168" t="s">
        <v>4</v>
      </c>
      <c r="B68" s="126"/>
      <c r="C68" s="73"/>
      <c r="D68" s="73"/>
      <c r="E68" s="73"/>
      <c r="F68" s="262"/>
      <c r="G68" s="73"/>
      <c r="H68" s="73"/>
      <c r="I68" s="73"/>
      <c r="J68" s="73"/>
      <c r="K68" s="129"/>
      <c r="L68" s="99"/>
    </row>
    <row r="69" spans="1:12" ht="15">
      <c r="A69" s="17"/>
      <c r="B69" s="17" t="s">
        <v>42</v>
      </c>
      <c r="C69" s="90">
        <v>134.50998262000002</v>
      </c>
      <c r="D69" s="90">
        <v>78.00094208000002</v>
      </c>
      <c r="E69" s="90">
        <v>469.72845459</v>
      </c>
      <c r="F69" s="262">
        <v>127.25789404</v>
      </c>
      <c r="G69" s="73">
        <v>77.07466422000002</v>
      </c>
      <c r="H69" s="73">
        <v>88.93706592999999</v>
      </c>
      <c r="I69" s="73">
        <v>-68.28894202000001</v>
      </c>
      <c r="J69" s="73">
        <v>224.98068217</v>
      </c>
      <c r="K69" s="129">
        <v>-77.26406641</v>
      </c>
      <c r="L69" s="99">
        <f>K69/F69-1</f>
        <v>-1.6071455683976208</v>
      </c>
    </row>
    <row r="70" spans="1:12" ht="15">
      <c r="A70" s="64"/>
      <c r="B70" s="17" t="s">
        <v>43</v>
      </c>
      <c r="C70" s="90">
        <v>44.78904487</v>
      </c>
      <c r="D70" s="90">
        <v>28.708307350000013</v>
      </c>
      <c r="E70" s="90">
        <v>147.86782246</v>
      </c>
      <c r="F70" s="262">
        <v>30.52040227</v>
      </c>
      <c r="G70" s="73">
        <v>33.47856349</v>
      </c>
      <c r="H70" s="73">
        <v>32.47849897</v>
      </c>
      <c r="I70" s="73">
        <v>27.629631950000004</v>
      </c>
      <c r="J70" s="73">
        <v>124.10709668</v>
      </c>
      <c r="K70" s="129">
        <v>18.83452158</v>
      </c>
      <c r="L70" s="99">
        <f aca="true" t="shared" si="4" ref="L70:L80">K70/F70-1</f>
        <v>-0.38288750543391836</v>
      </c>
    </row>
    <row r="71" spans="1:12" ht="15">
      <c r="A71" s="64"/>
      <c r="B71" s="17" t="s">
        <v>44</v>
      </c>
      <c r="C71" s="90">
        <v>48.13437258</v>
      </c>
      <c r="D71" s="90">
        <v>15.32044845</v>
      </c>
      <c r="E71" s="90">
        <v>100.78866468</v>
      </c>
      <c r="F71" s="262">
        <v>11.96572424</v>
      </c>
      <c r="G71" s="73">
        <v>19.15184332</v>
      </c>
      <c r="H71" s="73">
        <v>41.27232688000001</v>
      </c>
      <c r="I71" s="73">
        <v>10.477555259999988</v>
      </c>
      <c r="J71" s="73">
        <v>82.8674497</v>
      </c>
      <c r="K71" s="129">
        <v>8.5919391</v>
      </c>
      <c r="L71" s="99">
        <f t="shared" si="4"/>
        <v>-0.28195411095317047</v>
      </c>
    </row>
    <row r="72" spans="1:12" ht="15">
      <c r="A72" s="64"/>
      <c r="B72" s="17" t="s">
        <v>45</v>
      </c>
      <c r="C72" s="90">
        <v>-271.25766776</v>
      </c>
      <c r="D72" s="90">
        <v>20.38059284000002</v>
      </c>
      <c r="E72" s="90">
        <v>-211.93051719</v>
      </c>
      <c r="F72" s="262">
        <v>16.39769316</v>
      </c>
      <c r="G72" s="73">
        <v>21.652211230000002</v>
      </c>
      <c r="H72" s="73">
        <v>20.804558129999997</v>
      </c>
      <c r="I72" s="73">
        <v>14.514396399999995</v>
      </c>
      <c r="J72" s="73">
        <v>73.36885892</v>
      </c>
      <c r="K72" s="129">
        <v>22.14578457</v>
      </c>
      <c r="L72" s="99">
        <f t="shared" si="4"/>
        <v>0.35054268633478936</v>
      </c>
    </row>
    <row r="73" spans="1:12" ht="15">
      <c r="A73" s="64"/>
      <c r="B73" s="17" t="s">
        <v>46</v>
      </c>
      <c r="C73" s="90">
        <v>-76.61528401999999</v>
      </c>
      <c r="D73" s="90">
        <v>-15.087871260000043</v>
      </c>
      <c r="E73" s="90">
        <v>-135.58287003000004</v>
      </c>
      <c r="F73" s="262">
        <v>-13.075991519999999</v>
      </c>
      <c r="G73" s="73">
        <v>-10.890504870000004</v>
      </c>
      <c r="H73" s="73">
        <v>-2.1399557299999934</v>
      </c>
      <c r="I73" s="73">
        <v>-9.990755810000007</v>
      </c>
      <c r="J73" s="73">
        <v>-36.09720793</v>
      </c>
      <c r="K73" s="129">
        <v>-5.45797352</v>
      </c>
      <c r="L73" s="99">
        <f t="shared" si="4"/>
        <v>-0.582595819854126</v>
      </c>
    </row>
    <row r="74" spans="1:12" ht="15">
      <c r="A74" s="64"/>
      <c r="B74" s="173" t="s">
        <v>47</v>
      </c>
      <c r="C74" s="206">
        <v>7.986554689999998</v>
      </c>
      <c r="D74" s="206">
        <v>7.192626610000001</v>
      </c>
      <c r="E74" s="206">
        <v>25.53767904</v>
      </c>
      <c r="F74" s="263">
        <v>6.30208617</v>
      </c>
      <c r="G74" s="242">
        <v>6.3782564200000005</v>
      </c>
      <c r="H74" s="242">
        <v>6.949093119999999</v>
      </c>
      <c r="I74" s="242">
        <v>4.33033781</v>
      </c>
      <c r="J74" s="242">
        <v>23.95977352</v>
      </c>
      <c r="K74" s="174">
        <v>5.76686913</v>
      </c>
      <c r="L74" s="258">
        <f t="shared" si="4"/>
        <v>-0.08492696316147008</v>
      </c>
    </row>
    <row r="75" spans="1:12" ht="15">
      <c r="A75" s="64"/>
      <c r="B75" s="173" t="s">
        <v>49</v>
      </c>
      <c r="C75" s="206">
        <v>-80.68241309999999</v>
      </c>
      <c r="D75" s="206">
        <v>-18.46240748000001</v>
      </c>
      <c r="E75" s="206">
        <v>-143.29524297</v>
      </c>
      <c r="F75" s="263">
        <v>-16.19269824</v>
      </c>
      <c r="G75" s="242">
        <v>-13.302096520000003</v>
      </c>
      <c r="H75" s="242">
        <v>-7.507796169999995</v>
      </c>
      <c r="I75" s="242">
        <v>-10.136715080000002</v>
      </c>
      <c r="J75" s="242">
        <v>-47.13930601</v>
      </c>
      <c r="K75" s="174">
        <v>-8.85134736</v>
      </c>
      <c r="L75" s="258">
        <f t="shared" si="4"/>
        <v>-0.45337415489316246</v>
      </c>
    </row>
    <row r="76" spans="1:12" ht="15">
      <c r="A76" s="64"/>
      <c r="B76" s="173" t="s">
        <v>96</v>
      </c>
      <c r="C76" s="206">
        <v>-4.66978991</v>
      </c>
      <c r="D76" s="206">
        <v>-4.465850549999999</v>
      </c>
      <c r="E76" s="206">
        <v>-20.88194892</v>
      </c>
      <c r="F76" s="263">
        <v>-3.68173668</v>
      </c>
      <c r="G76" s="242">
        <v>-3.7892419099999994</v>
      </c>
      <c r="H76" s="242">
        <v>-2.15431422</v>
      </c>
      <c r="I76" s="242">
        <v>-4.689706750000001</v>
      </c>
      <c r="J76" s="242">
        <v>-14.31499956</v>
      </c>
      <c r="K76" s="174">
        <v>-2.98328065</v>
      </c>
      <c r="L76" s="258">
        <f t="shared" si="4"/>
        <v>-0.1897083063528595</v>
      </c>
    </row>
    <row r="77" spans="1:12" ht="15">
      <c r="A77" s="64"/>
      <c r="B77" s="173" t="s">
        <v>48</v>
      </c>
      <c r="C77" s="206">
        <v>0.6571082499999998</v>
      </c>
      <c r="D77" s="206">
        <v>0.52385226</v>
      </c>
      <c r="E77" s="206">
        <v>2.61438649</v>
      </c>
      <c r="F77" s="263">
        <v>0.1822601</v>
      </c>
      <c r="G77" s="242">
        <v>0.11834468000000001</v>
      </c>
      <c r="H77" s="242">
        <v>0.27536551</v>
      </c>
      <c r="I77" s="242">
        <v>-0.10898003</v>
      </c>
      <c r="J77" s="242">
        <v>0.46699026</v>
      </c>
      <c r="K77" s="174">
        <v>0.24847751</v>
      </c>
      <c r="L77" s="258">
        <f t="shared" si="4"/>
        <v>0.36331270530412296</v>
      </c>
    </row>
    <row r="78" spans="1:12" ht="15">
      <c r="A78" s="64"/>
      <c r="B78" s="173" t="s">
        <v>116</v>
      </c>
      <c r="C78" s="206">
        <v>0.09325605000000001</v>
      </c>
      <c r="D78" s="206">
        <v>0.12390789999999996</v>
      </c>
      <c r="E78" s="206">
        <v>0.44225633</v>
      </c>
      <c r="F78" s="263">
        <v>0.31409713</v>
      </c>
      <c r="G78" s="242">
        <v>-0.29576754</v>
      </c>
      <c r="H78" s="242">
        <v>0.29769603</v>
      </c>
      <c r="I78" s="242">
        <v>0.61430824</v>
      </c>
      <c r="J78" s="242">
        <v>0.93033386</v>
      </c>
      <c r="K78" s="174">
        <v>0.36130785</v>
      </c>
      <c r="L78" s="258">
        <f t="shared" si="4"/>
        <v>0.15030611709186892</v>
      </c>
    </row>
    <row r="79" spans="1:12" ht="15">
      <c r="A79" s="64"/>
      <c r="B79" s="28" t="s">
        <v>23</v>
      </c>
      <c r="C79" s="224">
        <v>-5.736678380000001</v>
      </c>
      <c r="D79" s="224">
        <v>-7.372271650000002</v>
      </c>
      <c r="E79" s="224">
        <v>-26.933103170000003</v>
      </c>
      <c r="F79" s="264">
        <v>-6.7417323399999995</v>
      </c>
      <c r="G79" s="243">
        <v>-6.325181549999999</v>
      </c>
      <c r="H79" s="243">
        <v>-5.385119890000002</v>
      </c>
      <c r="I79" s="243">
        <v>-12.871393140000002</v>
      </c>
      <c r="J79" s="243">
        <v>-31.323426920000003</v>
      </c>
      <c r="K79" s="128">
        <v>-9.16191098</v>
      </c>
      <c r="L79" s="245">
        <f t="shared" si="4"/>
        <v>0.35898468196973843</v>
      </c>
    </row>
    <row r="80" spans="1:13" s="31" customFormat="1" ht="15">
      <c r="A80" s="64"/>
      <c r="B80" s="31" t="s">
        <v>29</v>
      </c>
      <c r="C80" s="89">
        <v>-126.37623008999978</v>
      </c>
      <c r="D80" s="89">
        <v>119.95014780999998</v>
      </c>
      <c r="E80" s="89">
        <v>343.9384513400001</v>
      </c>
      <c r="F80" s="265">
        <v>166.32398985</v>
      </c>
      <c r="G80" s="244">
        <v>134.24159584</v>
      </c>
      <c r="H80" s="244">
        <v>175.96737429</v>
      </c>
      <c r="I80" s="244">
        <v>-38.52950735999997</v>
      </c>
      <c r="J80" s="244">
        <v>437.90345262000005</v>
      </c>
      <c r="K80" s="130">
        <v>-42.311705659999994</v>
      </c>
      <c r="L80" s="246">
        <f t="shared" si="4"/>
        <v>-1.254393282040426</v>
      </c>
      <c r="M80" s="1"/>
    </row>
    <row r="81" spans="1:13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99"/>
      <c r="M81" s="17"/>
    </row>
    <row r="82" spans="1:13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99"/>
      <c r="M82" s="17"/>
    </row>
    <row r="83" spans="1:13" s="24" customFormat="1" ht="18">
      <c r="A83" s="172" t="s">
        <v>14</v>
      </c>
      <c r="B83" s="120"/>
      <c r="C83" s="176" t="str">
        <f>$C$5</f>
        <v>3Q 2009</v>
      </c>
      <c r="D83" s="176" t="str">
        <f>$D$5</f>
        <v>4Q 2009</v>
      </c>
      <c r="E83" s="176" t="str">
        <f>$E$5</f>
        <v>FY 2009</v>
      </c>
      <c r="F83" s="261" t="str">
        <f>$F$5</f>
        <v>1Q 2010</v>
      </c>
      <c r="G83" s="176" t="str">
        <f>$G$5</f>
        <v>2Q 2010</v>
      </c>
      <c r="H83" s="176" t="str">
        <f>$H$5</f>
        <v>3Q 2010</v>
      </c>
      <c r="I83" s="176" t="s">
        <v>174</v>
      </c>
      <c r="J83" s="176" t="s">
        <v>175</v>
      </c>
      <c r="K83" s="177" t="str">
        <f>K5</f>
        <v>1Q 2011</v>
      </c>
      <c r="L83" s="176" t="str">
        <f>$L$5</f>
        <v>% change</v>
      </c>
      <c r="M83" s="1"/>
    </row>
    <row r="84" spans="1:12" ht="15">
      <c r="A84" s="168" t="s">
        <v>4</v>
      </c>
      <c r="B84" s="126"/>
      <c r="C84" s="73"/>
      <c r="D84" s="73"/>
      <c r="E84" s="73"/>
      <c r="F84" s="262"/>
      <c r="G84" s="73"/>
      <c r="H84" s="73"/>
      <c r="I84" s="73"/>
      <c r="J84" s="73"/>
      <c r="K84" s="129"/>
      <c r="L84" s="99"/>
    </row>
    <row r="85" spans="1:12" ht="15">
      <c r="A85" s="17"/>
      <c r="B85" s="17" t="s">
        <v>42</v>
      </c>
      <c r="C85" s="90">
        <v>102.31490785</v>
      </c>
      <c r="D85" s="90">
        <v>184.75488105</v>
      </c>
      <c r="E85" s="90">
        <v>424.50124925</v>
      </c>
      <c r="F85" s="262">
        <v>83.59960184</v>
      </c>
      <c r="G85" s="73">
        <v>105.56973131</v>
      </c>
      <c r="H85" s="73">
        <v>101.21990839</v>
      </c>
      <c r="I85" s="73">
        <v>225.36228308000005</v>
      </c>
      <c r="J85" s="73">
        <v>515.75152462</v>
      </c>
      <c r="K85" s="129">
        <v>78.36931393</v>
      </c>
      <c r="L85" s="99">
        <f>K85/F85-1</f>
        <v>-0.06256355048209639</v>
      </c>
    </row>
    <row r="86" spans="1:12" ht="15">
      <c r="A86" s="64"/>
      <c r="B86" s="17" t="s">
        <v>43</v>
      </c>
      <c r="C86" s="90">
        <v>11.746384929999998</v>
      </c>
      <c r="D86" s="90">
        <v>15.080386100000005</v>
      </c>
      <c r="E86" s="90">
        <v>74.81209325</v>
      </c>
      <c r="F86" s="262">
        <v>8.63580087</v>
      </c>
      <c r="G86" s="73">
        <v>17.56248055</v>
      </c>
      <c r="H86" s="73">
        <v>15.584822430000003</v>
      </c>
      <c r="I86" s="73">
        <v>24.498155069999996</v>
      </c>
      <c r="J86" s="73">
        <v>66.28125892</v>
      </c>
      <c r="K86" s="129">
        <v>13.9021049</v>
      </c>
      <c r="L86" s="99">
        <f aca="true" t="shared" si="5" ref="L86:L98">K86/F86-1</f>
        <v>0.6098223093928286</v>
      </c>
    </row>
    <row r="87" spans="1:12" ht="15">
      <c r="A87" s="64"/>
      <c r="B87" s="17" t="s">
        <v>44</v>
      </c>
      <c r="C87" s="90">
        <v>9.871434490000006</v>
      </c>
      <c r="D87" s="90">
        <v>14.195055139999994</v>
      </c>
      <c r="E87" s="90">
        <v>57.55671371</v>
      </c>
      <c r="F87" s="262">
        <v>15.43360585</v>
      </c>
      <c r="G87" s="73">
        <v>17.06583268</v>
      </c>
      <c r="H87" s="73">
        <v>4.749641420000003</v>
      </c>
      <c r="I87" s="73">
        <v>11.081681279999998</v>
      </c>
      <c r="J87" s="73">
        <v>48.33076123</v>
      </c>
      <c r="K87" s="129">
        <v>8.62047976</v>
      </c>
      <c r="L87" s="99">
        <f t="shared" si="5"/>
        <v>-0.44144745927925844</v>
      </c>
    </row>
    <row r="88" spans="1:12" ht="15">
      <c r="A88" s="64"/>
      <c r="B88" s="17" t="s">
        <v>45</v>
      </c>
      <c r="C88" s="90">
        <v>9.395794420000001</v>
      </c>
      <c r="D88" s="90">
        <v>38.93051002999999</v>
      </c>
      <c r="E88" s="90">
        <v>59.16972429</v>
      </c>
      <c r="F88" s="262">
        <v>12.7213704</v>
      </c>
      <c r="G88" s="73">
        <v>10.222902330000002</v>
      </c>
      <c r="H88" s="73">
        <v>7.851731809999997</v>
      </c>
      <c r="I88" s="73">
        <v>32.09207828</v>
      </c>
      <c r="J88" s="73">
        <v>62.88808282</v>
      </c>
      <c r="K88" s="129">
        <v>3.10811383</v>
      </c>
      <c r="L88" s="99">
        <f t="shared" si="5"/>
        <v>-0.7556777507240886</v>
      </c>
    </row>
    <row r="89" spans="1:12" ht="15">
      <c r="A89" s="64"/>
      <c r="B89" s="17" t="s">
        <v>46</v>
      </c>
      <c r="C89" s="90">
        <v>21.11814672</v>
      </c>
      <c r="D89" s="90">
        <v>38.73272899000001</v>
      </c>
      <c r="E89" s="90">
        <v>95.40669670000001</v>
      </c>
      <c r="F89" s="262">
        <v>16.00610939</v>
      </c>
      <c r="G89" s="73">
        <v>9.610444280000003</v>
      </c>
      <c r="H89" s="73">
        <v>17.491444029999997</v>
      </c>
      <c r="I89" s="73">
        <v>27.21276180000001</v>
      </c>
      <c r="J89" s="73">
        <v>70.32075950000001</v>
      </c>
      <c r="K89" s="129">
        <v>16.383827940000003</v>
      </c>
      <c r="L89" s="99">
        <f t="shared" si="5"/>
        <v>0.02359839863621005</v>
      </c>
    </row>
    <row r="90" spans="1:12" ht="15">
      <c r="A90" s="64"/>
      <c r="B90" s="173" t="s">
        <v>47</v>
      </c>
      <c r="C90" s="206">
        <v>3.0904340800000005</v>
      </c>
      <c r="D90" s="206">
        <v>9.43151955</v>
      </c>
      <c r="E90" s="206">
        <v>16.98732455</v>
      </c>
      <c r="F90" s="263">
        <v>2.58428517</v>
      </c>
      <c r="G90" s="242">
        <v>1.4251398500000003</v>
      </c>
      <c r="H90" s="242">
        <v>2.24174511</v>
      </c>
      <c r="I90" s="242">
        <v>8.82871358</v>
      </c>
      <c r="J90" s="242">
        <v>15.07988371</v>
      </c>
      <c r="K90" s="174">
        <v>0.97528758</v>
      </c>
      <c r="L90" s="258">
        <f t="shared" si="5"/>
        <v>-0.6226083749108848</v>
      </c>
    </row>
    <row r="91" spans="1:12" ht="15">
      <c r="A91" s="64"/>
      <c r="B91" s="173" t="s">
        <v>49</v>
      </c>
      <c r="C91" s="206">
        <v>15.800322370000004</v>
      </c>
      <c r="D91" s="206">
        <v>25.646485480000003</v>
      </c>
      <c r="E91" s="206">
        <v>72.06117758</v>
      </c>
      <c r="F91" s="263">
        <v>13.03803791</v>
      </c>
      <c r="G91" s="242">
        <v>7.098052590000002</v>
      </c>
      <c r="H91" s="242">
        <v>13.44808562</v>
      </c>
      <c r="I91" s="242">
        <v>13.92676882</v>
      </c>
      <c r="J91" s="242">
        <v>47.51094494</v>
      </c>
      <c r="K91" s="174">
        <v>14.00897407</v>
      </c>
      <c r="L91" s="258">
        <f t="shared" si="5"/>
        <v>0.07446949968256389</v>
      </c>
    </row>
    <row r="92" spans="1:12" ht="15">
      <c r="A92" s="64"/>
      <c r="B92" s="173" t="s">
        <v>96</v>
      </c>
      <c r="C92" s="206">
        <v>2.2736935399999996</v>
      </c>
      <c r="D92" s="206">
        <v>3.9510742400000005</v>
      </c>
      <c r="E92" s="206">
        <v>7.95651066</v>
      </c>
      <c r="F92" s="263">
        <v>0.56765577</v>
      </c>
      <c r="G92" s="242">
        <v>1.03042283</v>
      </c>
      <c r="H92" s="242">
        <v>1.7218915899999998</v>
      </c>
      <c r="I92" s="242">
        <v>4.24361356</v>
      </c>
      <c r="J92" s="242">
        <v>7.56358375</v>
      </c>
      <c r="K92" s="174">
        <v>1.35389577</v>
      </c>
      <c r="L92" s="258">
        <f t="shared" si="5"/>
        <v>1.385064755001081</v>
      </c>
    </row>
    <row r="93" spans="1:12" ht="15">
      <c r="A93" s="64"/>
      <c r="B93" s="173" t="s">
        <v>48</v>
      </c>
      <c r="C93" s="206">
        <v>0.07386273000000002</v>
      </c>
      <c r="D93" s="206">
        <v>0.4467330199999999</v>
      </c>
      <c r="E93" s="206">
        <v>0.67304276</v>
      </c>
      <c r="F93" s="263">
        <v>0.02984534</v>
      </c>
      <c r="G93" s="242">
        <v>0.05682901</v>
      </c>
      <c r="H93" s="242">
        <v>0.07972171000000002</v>
      </c>
      <c r="I93" s="242">
        <v>0.21366584</v>
      </c>
      <c r="J93" s="242">
        <v>0.3800619</v>
      </c>
      <c r="K93" s="174">
        <v>0.04567052</v>
      </c>
      <c r="L93" s="258">
        <f t="shared" si="5"/>
        <v>0.530239561687017</v>
      </c>
    </row>
    <row r="94" spans="1:12" ht="15">
      <c r="A94" s="64"/>
      <c r="B94" s="173" t="s">
        <v>116</v>
      </c>
      <c r="C94" s="206">
        <v>-0.120166</v>
      </c>
      <c r="D94" s="206">
        <v>-0.7430832999999999</v>
      </c>
      <c r="E94" s="206">
        <v>-2.27135885</v>
      </c>
      <c r="F94" s="263">
        <v>-0.2137148</v>
      </c>
      <c r="G94" s="242">
        <v>0</v>
      </c>
      <c r="H94" s="242">
        <v>0</v>
      </c>
      <c r="I94" s="242">
        <v>0</v>
      </c>
      <c r="J94" s="242">
        <v>-0.2137148</v>
      </c>
      <c r="K94" s="174">
        <v>0</v>
      </c>
      <c r="L94" s="258" t="s">
        <v>25</v>
      </c>
    </row>
    <row r="95" spans="1:12" ht="15">
      <c r="A95" s="64"/>
      <c r="B95" s="28" t="s">
        <v>23</v>
      </c>
      <c r="C95" s="224">
        <v>0</v>
      </c>
      <c r="D95" s="224">
        <v>0</v>
      </c>
      <c r="E95" s="224">
        <v>0</v>
      </c>
      <c r="F95" s="264">
        <v>0</v>
      </c>
      <c r="G95" s="243">
        <v>0</v>
      </c>
      <c r="H95" s="243">
        <v>0</v>
      </c>
      <c r="I95" s="243">
        <v>0</v>
      </c>
      <c r="J95" s="243">
        <v>0</v>
      </c>
      <c r="K95" s="128">
        <v>0</v>
      </c>
      <c r="L95" s="245" t="s">
        <v>25</v>
      </c>
    </row>
    <row r="96" spans="2:13" s="31" customFormat="1" ht="15">
      <c r="B96" s="31" t="s">
        <v>117</v>
      </c>
      <c r="C96" s="89">
        <v>154.54666840999997</v>
      </c>
      <c r="D96" s="89">
        <v>291.5935613100002</v>
      </c>
      <c r="E96" s="89">
        <v>711.4464772000002</v>
      </c>
      <c r="F96" s="265">
        <v>136.39648835000003</v>
      </c>
      <c r="G96" s="244">
        <v>160.03139115000002</v>
      </c>
      <c r="H96" s="244">
        <v>146.79754808</v>
      </c>
      <c r="I96" s="244">
        <v>320.24695950999995</v>
      </c>
      <c r="J96" s="244">
        <v>763.57238709</v>
      </c>
      <c r="K96" s="130">
        <v>120.38384036</v>
      </c>
      <c r="L96" s="246">
        <f t="shared" si="5"/>
        <v>-0.11739780241930275</v>
      </c>
      <c r="M96" s="1"/>
    </row>
    <row r="97" spans="2:12" ht="15">
      <c r="B97" s="37" t="s">
        <v>118</v>
      </c>
      <c r="C97" s="90">
        <v>111.23962307000008</v>
      </c>
      <c r="D97" s="90">
        <v>207.4518307999999</v>
      </c>
      <c r="E97" s="90">
        <v>516.7419835</v>
      </c>
      <c r="F97" s="262">
        <v>95.15050829999998</v>
      </c>
      <c r="G97" s="73">
        <v>131.35026037000003</v>
      </c>
      <c r="H97" s="73">
        <v>113.20858795000001</v>
      </c>
      <c r="I97" s="73">
        <v>233.17844011</v>
      </c>
      <c r="J97" s="73">
        <v>572.98779673</v>
      </c>
      <c r="K97" s="129">
        <v>95.97149794999999</v>
      </c>
      <c r="L97" s="99">
        <f t="shared" si="5"/>
        <v>0.00862832647631806</v>
      </c>
    </row>
    <row r="98" spans="2:12" ht="15">
      <c r="B98" s="37" t="s">
        <v>119</v>
      </c>
      <c r="C98" s="90">
        <v>43.307045340000016</v>
      </c>
      <c r="D98" s="90">
        <v>84.14173051000002</v>
      </c>
      <c r="E98" s="90">
        <v>194.70449370000003</v>
      </c>
      <c r="F98" s="262">
        <v>41.24598005</v>
      </c>
      <c r="G98" s="73">
        <v>28.681130780000004</v>
      </c>
      <c r="H98" s="73">
        <v>33.588960130000004</v>
      </c>
      <c r="I98" s="73">
        <v>87.06851939999999</v>
      </c>
      <c r="J98" s="73">
        <v>190.58459036</v>
      </c>
      <c r="K98" s="129">
        <v>24.412342410000004</v>
      </c>
      <c r="L98" s="99">
        <f t="shared" si="5"/>
        <v>-0.40812795864211726</v>
      </c>
    </row>
    <row r="99" spans="1:12" ht="15">
      <c r="A99" s="330"/>
      <c r="B99" s="330"/>
      <c r="C99" s="330"/>
      <c r="D99" s="330"/>
      <c r="E99" s="330"/>
      <c r="F99" s="330"/>
      <c r="G99" s="330"/>
      <c r="H99" s="330"/>
      <c r="I99" s="330"/>
      <c r="J99" s="330"/>
      <c r="K99" s="330"/>
      <c r="L99" s="330"/>
    </row>
    <row r="100" spans="1:13" s="65" customFormat="1" ht="15">
      <c r="A100" s="330"/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1"/>
    </row>
    <row r="104" ht="15">
      <c r="B104" s="5"/>
    </row>
    <row r="105" ht="15">
      <c r="B105" s="5"/>
    </row>
    <row r="140" ht="15">
      <c r="M140" s="1" t="s">
        <v>25</v>
      </c>
    </row>
    <row r="154" ht="27" customHeight="1"/>
    <row r="171" ht="14.25" customHeight="1"/>
    <row r="243" ht="51" customHeight="1"/>
    <row r="315" ht="51.75" customHeight="1"/>
    <row r="316" ht="36" customHeight="1"/>
  </sheetData>
  <sheetProtection/>
  <mergeCells count="2">
    <mergeCell ref="A100:L100"/>
    <mergeCell ref="A99:L99"/>
  </mergeCells>
  <conditionalFormatting sqref="N8:IV16 A38:A46 A86:A95 A70:A80 A8:A16 A54:A62 A23:A31">
    <cfRule type="cellIs" priority="6" dxfId="1" operator="notEqual" stopIfTrue="1">
      <formula>""</formula>
    </cfRule>
  </conditionalFormatting>
  <printOptions/>
  <pageMargins left="0.7874015748031497" right="0.7874015748031497" top="1.1023622047244095" bottom="0.7480314960629921" header="0.5118110236220472" footer="0.31496062992125984"/>
  <pageSetup fitToHeight="2" fitToWidth="1" horizontalDpi="600" verticalDpi="600" orientation="landscape" paperSize="9" scale="64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S105"/>
  <sheetViews>
    <sheetView showGridLines="0" view="pageBreakPreview" zoomScaleSheetLayoutView="100" workbookViewId="0" topLeftCell="A1">
      <selection activeCell="C1" sqref="C1:D16384"/>
    </sheetView>
  </sheetViews>
  <sheetFormatPr defaultColWidth="9.140625" defaultRowHeight="12.75"/>
  <cols>
    <col min="1" max="1" width="4.57421875" style="1" customWidth="1"/>
    <col min="2" max="2" width="58.140625" style="1" customWidth="1"/>
    <col min="3" max="3" width="14.421875" style="34" customWidth="1"/>
    <col min="4" max="4" width="14.421875" style="34" customWidth="1" collapsed="1"/>
    <col min="5" max="6" width="14.421875" style="34" bestFit="1" customWidth="1"/>
    <col min="7" max="7" width="14.421875" style="35" bestFit="1" customWidth="1"/>
    <col min="8" max="11" width="14.421875" style="34" customWidth="1"/>
    <col min="12" max="12" width="13.57421875" style="46" customWidth="1"/>
    <col min="13" max="13" width="5.57421875" style="1" customWidth="1"/>
    <col min="14" max="25" width="9.140625" style="17" customWidth="1" collapsed="1"/>
    <col min="26" max="27" width="9.140625" style="17" customWidth="1"/>
    <col min="28" max="28" width="9.140625" style="17" customWidth="1" collapsed="1"/>
    <col min="29" max="32" width="9.140625" style="17" customWidth="1"/>
    <col min="33" max="33" width="9.140625" style="17" customWidth="1" collapsed="1"/>
    <col min="34" max="36" width="9.140625" style="17" customWidth="1"/>
    <col min="37" max="37" width="9.140625" style="17" customWidth="1" collapsed="1"/>
    <col min="38" max="41" width="9.140625" style="17" customWidth="1"/>
    <col min="42" max="42" width="9.140625" style="17" customWidth="1" collapsed="1"/>
    <col min="43" max="43" width="9.140625" style="17" customWidth="1"/>
    <col min="44" max="44" width="9.140625" style="17" customWidth="1" collapsed="1"/>
    <col min="45" max="47" width="9.140625" style="17" customWidth="1"/>
    <col min="48" max="48" width="9.140625" style="17" customWidth="1" collapsed="1"/>
    <col min="49" max="49" width="9.140625" style="17" customWidth="1"/>
    <col min="50" max="50" width="9.140625" style="17" customWidth="1" collapsed="1"/>
    <col min="51" max="51" width="9.140625" style="17" customWidth="1"/>
    <col min="52" max="63" width="9.140625" style="17" customWidth="1" collapsed="1"/>
    <col min="64" max="64" width="9.140625" style="17" customWidth="1"/>
    <col min="65" max="109" width="9.140625" style="17" customWidth="1" collapsed="1"/>
    <col min="110" max="16384" width="9.140625" style="17" customWidth="1"/>
  </cols>
  <sheetData>
    <row r="1" spans="1:19" ht="21">
      <c r="A1" s="182" t="s">
        <v>79</v>
      </c>
      <c r="B1" s="78"/>
      <c r="C1" s="179"/>
      <c r="D1" s="179"/>
      <c r="E1" s="179"/>
      <c r="F1" s="179"/>
      <c r="G1" s="47"/>
      <c r="H1" s="179"/>
      <c r="I1" s="179"/>
      <c r="J1" s="179"/>
      <c r="K1" s="179"/>
      <c r="L1" s="165"/>
      <c r="N1" s="47"/>
      <c r="O1" s="47"/>
      <c r="P1" s="47"/>
      <c r="Q1" s="47"/>
      <c r="R1" s="47"/>
      <c r="S1" s="47"/>
    </row>
    <row r="2" spans="1:13" s="50" customFormat="1" ht="21">
      <c r="A2" s="48"/>
      <c r="B2" s="49"/>
      <c r="C2" s="180"/>
      <c r="D2" s="180"/>
      <c r="E2" s="180"/>
      <c r="F2" s="180"/>
      <c r="G2" s="164"/>
      <c r="H2" s="180"/>
      <c r="I2" s="180"/>
      <c r="J2" s="180"/>
      <c r="K2" s="180"/>
      <c r="L2" s="23"/>
      <c r="M2" s="1"/>
    </row>
    <row r="3" spans="1:12" ht="18">
      <c r="A3" s="172" t="s">
        <v>80</v>
      </c>
      <c r="B3" s="121"/>
      <c r="C3" s="176" t="str">
        <f>'Results by Segments'!$C$5</f>
        <v>3Q 2009</v>
      </c>
      <c r="D3" s="176" t="str">
        <f>'Results by Segments'!$D$5</f>
        <v>4Q 2009</v>
      </c>
      <c r="E3" s="176" t="str">
        <f>'Results by Segments'!$E$5</f>
        <v>FY 2009</v>
      </c>
      <c r="F3" s="267" t="str">
        <f>'Results by Segments'!$F$5</f>
        <v>1Q 2010</v>
      </c>
      <c r="G3" s="176" t="str">
        <f>'Results by Segments'!$G$5</f>
        <v>2Q 2010</v>
      </c>
      <c r="H3" s="176" t="str">
        <f>'Results by Segments'!$H$5</f>
        <v>3Q 2010</v>
      </c>
      <c r="I3" s="176" t="s">
        <v>174</v>
      </c>
      <c r="J3" s="176" t="s">
        <v>175</v>
      </c>
      <c r="K3" s="177" t="s">
        <v>176</v>
      </c>
      <c r="L3" s="176" t="str">
        <f>'Results by Segments'!$L$5</f>
        <v>% change</v>
      </c>
    </row>
    <row r="4" spans="1:12" ht="16.5">
      <c r="A4" s="95" t="s">
        <v>4</v>
      </c>
      <c r="B4" s="29"/>
      <c r="C4" s="45"/>
      <c r="D4" s="45"/>
      <c r="E4" s="45">
        <v>59</v>
      </c>
      <c r="F4" s="268"/>
      <c r="H4" s="35"/>
      <c r="I4" s="45"/>
      <c r="J4" s="35"/>
      <c r="K4" s="233"/>
      <c r="L4" s="51"/>
    </row>
    <row r="5" spans="2:12" ht="15">
      <c r="B5" s="69" t="s">
        <v>15</v>
      </c>
      <c r="C5" s="89">
        <v>1231.70977605</v>
      </c>
      <c r="D5" s="89">
        <v>1181.4896808899994</v>
      </c>
      <c r="E5" s="89">
        <v>4801.98330983</v>
      </c>
      <c r="F5" s="269">
        <v>1125.99675884</v>
      </c>
      <c r="G5" s="89">
        <v>1168.6905161200002</v>
      </c>
      <c r="H5" s="89">
        <v>1185.3808970399996</v>
      </c>
      <c r="I5" s="89">
        <v>1170.7745717699995</v>
      </c>
      <c r="J5" s="89">
        <v>4650.842743769999</v>
      </c>
      <c r="K5" s="234">
        <v>1118.04667786</v>
      </c>
      <c r="L5" s="68">
        <f>K5/F5-1</f>
        <v>-0.007060483005466245</v>
      </c>
    </row>
    <row r="6" spans="2:12" ht="15">
      <c r="B6" s="59" t="s">
        <v>97</v>
      </c>
      <c r="C6" s="90">
        <v>26.232322370000006</v>
      </c>
      <c r="D6" s="90">
        <v>35.068813520000006</v>
      </c>
      <c r="E6" s="90">
        <v>94.55784050000001</v>
      </c>
      <c r="F6" s="268">
        <v>22.1342903</v>
      </c>
      <c r="G6" s="90">
        <v>18.1785046</v>
      </c>
      <c r="H6" s="90">
        <v>14.274043769999999</v>
      </c>
      <c r="I6" s="90">
        <v>34.57436813</v>
      </c>
      <c r="J6" s="90">
        <v>89.1612068</v>
      </c>
      <c r="K6" s="235">
        <v>18.40332893</v>
      </c>
      <c r="L6" s="46">
        <f aca="true" t="shared" si="0" ref="L6:L46">K6/F6-1</f>
        <v>-0.16856024383126478</v>
      </c>
    </row>
    <row r="7" spans="2:11" ht="22.5" customHeight="1">
      <c r="B7" s="59" t="s">
        <v>142</v>
      </c>
      <c r="C7" s="90"/>
      <c r="D7" s="90"/>
      <c r="E7" s="90"/>
      <c r="F7" s="268"/>
      <c r="G7" s="90"/>
      <c r="H7" s="90"/>
      <c r="I7" s="90"/>
      <c r="J7" s="90"/>
      <c r="K7" s="235"/>
    </row>
    <row r="8" spans="2:12" ht="15">
      <c r="B8" s="183" t="s">
        <v>20</v>
      </c>
      <c r="C8" s="206">
        <v>-102.08330229000003</v>
      </c>
      <c r="D8" s="206">
        <v>-106.53912067999997</v>
      </c>
      <c r="E8" s="206">
        <v>-396.78758314</v>
      </c>
      <c r="F8" s="270">
        <v>-79.88667368</v>
      </c>
      <c r="G8" s="206">
        <v>-93.06889554</v>
      </c>
      <c r="H8" s="206">
        <v>-97.22990295000002</v>
      </c>
      <c r="I8" s="206">
        <v>-133.43182936</v>
      </c>
      <c r="J8" s="206">
        <v>-403.61730153</v>
      </c>
      <c r="K8" s="238">
        <v>-104.49216392000001</v>
      </c>
      <c r="L8" s="184">
        <f t="shared" si="0"/>
        <v>0.3080049413317869</v>
      </c>
    </row>
    <row r="9" spans="2:12" ht="15">
      <c r="B9" s="183" t="s">
        <v>143</v>
      </c>
      <c r="C9" s="206">
        <v>-183.66584494</v>
      </c>
      <c r="D9" s="206">
        <v>-198.54222478999998</v>
      </c>
      <c r="E9" s="206">
        <v>-788.0422019599999</v>
      </c>
      <c r="F9" s="270">
        <v>-205.77342000000002</v>
      </c>
      <c r="G9" s="206">
        <v>-205.02307252</v>
      </c>
      <c r="H9" s="206">
        <v>-190.70447408000007</v>
      </c>
      <c r="I9" s="206">
        <v>-205.33469037999987</v>
      </c>
      <c r="J9" s="206">
        <v>-806.83565698</v>
      </c>
      <c r="K9" s="238">
        <v>-209.46784115</v>
      </c>
      <c r="L9" s="184">
        <f t="shared" si="0"/>
        <v>0.01795383072313217</v>
      </c>
    </row>
    <row r="10" spans="2:12" ht="15">
      <c r="B10" s="183" t="s">
        <v>144</v>
      </c>
      <c r="C10" s="206">
        <v>-482.3361082199999</v>
      </c>
      <c r="D10" s="206">
        <v>-494.63611173000004</v>
      </c>
      <c r="E10" s="206">
        <v>-1900.21851112</v>
      </c>
      <c r="F10" s="270">
        <v>-435.62634730999997</v>
      </c>
      <c r="G10" s="206">
        <v>-472.26024781000007</v>
      </c>
      <c r="H10" s="206">
        <v>-462.68667828000014</v>
      </c>
      <c r="I10" s="206">
        <v>-513.1858372899999</v>
      </c>
      <c r="J10" s="206">
        <v>-1883.65911069</v>
      </c>
      <c r="K10" s="238">
        <v>-425.76764676</v>
      </c>
      <c r="L10" s="184">
        <f t="shared" si="0"/>
        <v>-0.022631093392026513</v>
      </c>
    </row>
    <row r="11" spans="2:12" ht="15">
      <c r="B11" s="183" t="s">
        <v>145</v>
      </c>
      <c r="C11" s="206">
        <v>-351.99240093000003</v>
      </c>
      <c r="D11" s="206">
        <v>0</v>
      </c>
      <c r="E11" s="206">
        <v>-352.18846983000003</v>
      </c>
      <c r="F11" s="270">
        <v>0</v>
      </c>
      <c r="G11" s="206">
        <v>0</v>
      </c>
      <c r="H11" s="206">
        <v>0</v>
      </c>
      <c r="I11" s="206">
        <v>-18.34213777</v>
      </c>
      <c r="J11" s="206">
        <v>-18.34213777</v>
      </c>
      <c r="K11" s="238">
        <v>0</v>
      </c>
      <c r="L11" s="184" t="s">
        <v>25</v>
      </c>
    </row>
    <row r="12" spans="2:12" ht="15">
      <c r="B12" s="183" t="s">
        <v>51</v>
      </c>
      <c r="C12" s="206">
        <v>-0.0005572699999999999</v>
      </c>
      <c r="D12" s="206">
        <v>-17.5419578</v>
      </c>
      <c r="E12" s="206">
        <v>-17.54289458</v>
      </c>
      <c r="F12" s="270">
        <v>-0.92638467</v>
      </c>
      <c r="G12" s="206">
        <v>-12.77430918</v>
      </c>
      <c r="H12" s="206">
        <v>-12.347803380000002</v>
      </c>
      <c r="I12" s="206">
        <v>-98.01254147</v>
      </c>
      <c r="J12" s="206">
        <v>-124.06103870000001</v>
      </c>
      <c r="K12" s="238">
        <v>-184.0669662</v>
      </c>
      <c r="L12" s="184">
        <f t="shared" si="0"/>
        <v>197.69388188386148</v>
      </c>
    </row>
    <row r="13" spans="2:12" ht="15">
      <c r="B13" s="185" t="s">
        <v>146</v>
      </c>
      <c r="C13" s="208">
        <v>-264.24011486000006</v>
      </c>
      <c r="D13" s="208">
        <v>-279.4489315999999</v>
      </c>
      <c r="E13" s="208">
        <v>-1097.92303836</v>
      </c>
      <c r="F13" s="271">
        <v>-259.59423363</v>
      </c>
      <c r="G13" s="208">
        <v>-269.60089983000006</v>
      </c>
      <c r="H13" s="208">
        <v>-260.8187078299999</v>
      </c>
      <c r="I13" s="208">
        <v>-275.5714109899999</v>
      </c>
      <c r="J13" s="208">
        <v>-1065.5852522799998</v>
      </c>
      <c r="K13" s="239">
        <v>-254.96709442</v>
      </c>
      <c r="L13" s="186">
        <f t="shared" si="0"/>
        <v>-0.01782450690563142</v>
      </c>
    </row>
    <row r="14" spans="2:13" s="31" customFormat="1" ht="18.75" customHeight="1">
      <c r="B14" s="67" t="s">
        <v>29</v>
      </c>
      <c r="C14" s="89">
        <v>-126.37623009</v>
      </c>
      <c r="D14" s="89">
        <v>119.95014780999952</v>
      </c>
      <c r="E14" s="89">
        <v>343.9384513399997</v>
      </c>
      <c r="F14" s="269">
        <v>166.32398984999992</v>
      </c>
      <c r="G14" s="89">
        <v>134.24159584000012</v>
      </c>
      <c r="H14" s="89">
        <v>175.96737428999933</v>
      </c>
      <c r="I14" s="89">
        <v>-38.52950735999946</v>
      </c>
      <c r="J14" s="89">
        <v>437.90345262000005</v>
      </c>
      <c r="K14" s="234">
        <v>-42.31170565999986</v>
      </c>
      <c r="L14" s="68">
        <f t="shared" si="0"/>
        <v>-1.2543932820404253</v>
      </c>
      <c r="M14" s="1"/>
    </row>
    <row r="15" spans="2:16" ht="22.5" customHeight="1">
      <c r="B15" s="59" t="s">
        <v>147</v>
      </c>
      <c r="C15" s="90">
        <v>-54.731586310000004</v>
      </c>
      <c r="D15" s="90">
        <v>-50.387240139999996</v>
      </c>
      <c r="E15" s="90">
        <v>-237.52765631</v>
      </c>
      <c r="F15" s="268">
        <v>-49.09676876</v>
      </c>
      <c r="G15" s="90">
        <v>-46.86590214</v>
      </c>
      <c r="H15" s="90">
        <v>-55.41685475</v>
      </c>
      <c r="I15" s="90">
        <v>-44.88622055</v>
      </c>
      <c r="J15" s="90">
        <v>-196.2657462</v>
      </c>
      <c r="K15" s="235">
        <v>-53.45513349</v>
      </c>
      <c r="L15" s="46">
        <f t="shared" si="0"/>
        <v>0.08877090774150576</v>
      </c>
      <c r="P15" s="35"/>
    </row>
    <row r="16" spans="2:16" ht="15">
      <c r="B16" s="183" t="s">
        <v>148</v>
      </c>
      <c r="C16" s="206">
        <v>5.763648300000003</v>
      </c>
      <c r="D16" s="206">
        <v>6.746630069999998</v>
      </c>
      <c r="E16" s="206">
        <v>29.51436391</v>
      </c>
      <c r="F16" s="270">
        <v>3.91649946</v>
      </c>
      <c r="G16" s="206">
        <v>3.4831884200000003</v>
      </c>
      <c r="H16" s="206">
        <v>2.4239780999999994</v>
      </c>
      <c r="I16" s="206">
        <v>3.25391937</v>
      </c>
      <c r="J16" s="206">
        <v>13.07758535</v>
      </c>
      <c r="K16" s="238">
        <v>3.7787802000000004</v>
      </c>
      <c r="L16" s="184">
        <f t="shared" si="0"/>
        <v>-0.03516386543814298</v>
      </c>
      <c r="P16" s="66"/>
    </row>
    <row r="17" spans="2:16" ht="15">
      <c r="B17" s="183" t="s">
        <v>149</v>
      </c>
      <c r="C17" s="206">
        <v>-59.95599950000001</v>
      </c>
      <c r="D17" s="206">
        <v>-57.24534662</v>
      </c>
      <c r="E17" s="206">
        <v>-249.49084114000001</v>
      </c>
      <c r="F17" s="270">
        <v>-53.19996397</v>
      </c>
      <c r="G17" s="206">
        <v>-52.038226269999996</v>
      </c>
      <c r="H17" s="206">
        <v>-52.91063427</v>
      </c>
      <c r="I17" s="206">
        <v>-48.94412055999999</v>
      </c>
      <c r="J17" s="206">
        <v>-207.09294506999998</v>
      </c>
      <c r="K17" s="238">
        <v>-52.11254218</v>
      </c>
      <c r="L17" s="184">
        <f t="shared" si="0"/>
        <v>-0.02044027305381657</v>
      </c>
      <c r="P17" s="58"/>
    </row>
    <row r="18" spans="2:16" ht="15">
      <c r="B18" s="183" t="s">
        <v>150</v>
      </c>
      <c r="C18" s="206">
        <v>-0.09056129999999918</v>
      </c>
      <c r="D18" s="206">
        <v>0.000631910000000957</v>
      </c>
      <c r="E18" s="206">
        <v>-14.15150626</v>
      </c>
      <c r="F18" s="270">
        <v>-0.15671805</v>
      </c>
      <c r="G18" s="206">
        <v>1.5449977300000002</v>
      </c>
      <c r="H18" s="206">
        <v>-6.21386997</v>
      </c>
      <c r="I18" s="206">
        <v>3.16071226</v>
      </c>
      <c r="J18" s="206">
        <v>-1.6648780300000001</v>
      </c>
      <c r="K18" s="238">
        <v>-5.91874789</v>
      </c>
      <c r="L18" s="184" t="s">
        <v>25</v>
      </c>
      <c r="P18" s="58"/>
    </row>
    <row r="19" spans="2:16" ht="15">
      <c r="B19" s="188" t="s">
        <v>151</v>
      </c>
      <c r="C19" s="206">
        <v>-0.5296283499999994</v>
      </c>
      <c r="D19" s="206">
        <v>-0.1432365300000006</v>
      </c>
      <c r="E19" s="206">
        <v>-4.18008415</v>
      </c>
      <c r="F19" s="270">
        <v>-0.008365000000000001</v>
      </c>
      <c r="G19" s="206">
        <v>0.038079520000000006</v>
      </c>
      <c r="H19" s="206">
        <v>0.09811301</v>
      </c>
      <c r="I19" s="206">
        <v>0.07670216999999999</v>
      </c>
      <c r="J19" s="206">
        <v>0.20452969999999998</v>
      </c>
      <c r="K19" s="238">
        <v>0.00267065</v>
      </c>
      <c r="L19" s="184" t="s">
        <v>25</v>
      </c>
      <c r="P19" s="58"/>
    </row>
    <row r="20" spans="2:16" ht="15">
      <c r="B20" s="185" t="s">
        <v>152</v>
      </c>
      <c r="C20" s="208">
        <v>0.08095453999999991</v>
      </c>
      <c r="D20" s="208">
        <v>0.25408103000000015</v>
      </c>
      <c r="E20" s="208">
        <v>0.7804113300000001</v>
      </c>
      <c r="F20" s="271">
        <v>0.3517788</v>
      </c>
      <c r="G20" s="208">
        <v>0.10605846000000002</v>
      </c>
      <c r="H20" s="208">
        <v>1.18555838</v>
      </c>
      <c r="I20" s="208">
        <v>-2.43343379</v>
      </c>
      <c r="J20" s="208">
        <v>-0.79003815</v>
      </c>
      <c r="K20" s="239">
        <v>0.79470573</v>
      </c>
      <c r="L20" s="186">
        <f t="shared" si="0"/>
        <v>1.259106375938516</v>
      </c>
      <c r="P20" s="58"/>
    </row>
    <row r="21" spans="2:16" s="31" customFormat="1" ht="20.25" customHeight="1">
      <c r="B21" s="67" t="s">
        <v>153</v>
      </c>
      <c r="C21" s="89">
        <v>-181.10781640000002</v>
      </c>
      <c r="D21" s="89">
        <v>69.6629076699995</v>
      </c>
      <c r="E21" s="89">
        <v>106.31079502999967</v>
      </c>
      <c r="F21" s="269">
        <v>117.22722108999994</v>
      </c>
      <c r="G21" s="89">
        <v>87.17569370000012</v>
      </c>
      <c r="H21" s="89">
        <v>120.55051953999933</v>
      </c>
      <c r="I21" s="89">
        <v>-83.41572790999943</v>
      </c>
      <c r="J21" s="89">
        <v>241.63770642000006</v>
      </c>
      <c r="K21" s="234">
        <v>-95.76683914999985</v>
      </c>
      <c r="L21" s="68">
        <f t="shared" si="0"/>
        <v>-1.8169334584539532</v>
      </c>
      <c r="M21" s="1"/>
      <c r="P21" s="58"/>
    </row>
    <row r="22" spans="2:16" s="31" customFormat="1" ht="24" customHeight="1">
      <c r="B22" s="59" t="s">
        <v>120</v>
      </c>
      <c r="C22" s="90">
        <v>44.84327532</v>
      </c>
      <c r="D22" s="90">
        <v>-6.088758640000002</v>
      </c>
      <c r="E22" s="90">
        <v>-11.406295190000002</v>
      </c>
      <c r="F22" s="268">
        <v>-26.02444308</v>
      </c>
      <c r="G22" s="90">
        <v>-18.557192339999997</v>
      </c>
      <c r="H22" s="90">
        <v>-24.00463923000001</v>
      </c>
      <c r="I22" s="90">
        <v>22.121693850000007</v>
      </c>
      <c r="J22" s="90">
        <v>-46.4645808</v>
      </c>
      <c r="K22" s="235">
        <v>16.56766317</v>
      </c>
      <c r="L22" s="46">
        <f t="shared" si="0"/>
        <v>-1.6366193166582068</v>
      </c>
      <c r="M22" s="1"/>
      <c r="P22" s="58"/>
    </row>
    <row r="23" spans="2:16" s="31" customFormat="1" ht="21.75" customHeight="1">
      <c r="B23" s="67" t="s">
        <v>52</v>
      </c>
      <c r="C23" s="89">
        <v>-136.26454108000001</v>
      </c>
      <c r="D23" s="89">
        <v>63.5741490299995</v>
      </c>
      <c r="E23" s="89">
        <v>94.90449983999966</v>
      </c>
      <c r="F23" s="269">
        <v>91.20277800999995</v>
      </c>
      <c r="G23" s="89">
        <v>68.71850136000012</v>
      </c>
      <c r="H23" s="89">
        <v>96.54588030999932</v>
      </c>
      <c r="I23" s="89">
        <v>-61.294034059999426</v>
      </c>
      <c r="J23" s="89">
        <v>195.17312562000006</v>
      </c>
      <c r="K23" s="234">
        <v>-79.19917597999985</v>
      </c>
      <c r="L23" s="68">
        <f t="shared" si="0"/>
        <v>-1.8683855657479649</v>
      </c>
      <c r="M23" s="1"/>
      <c r="P23" s="66"/>
    </row>
    <row r="24" spans="1:16" s="31" customFormat="1" ht="19.5" customHeight="1">
      <c r="A24" s="67"/>
      <c r="B24" s="67"/>
      <c r="C24" s="280"/>
      <c r="D24" s="66"/>
      <c r="E24" s="66"/>
      <c r="F24" s="66"/>
      <c r="G24" s="66"/>
      <c r="H24" s="66"/>
      <c r="I24" s="66"/>
      <c r="J24" s="66"/>
      <c r="K24" s="66"/>
      <c r="L24" s="66"/>
      <c r="M24" s="1"/>
      <c r="P24" s="66"/>
    </row>
    <row r="25" spans="1:16" s="31" customFormat="1" ht="19.5" customHeight="1">
      <c r="A25" s="67"/>
      <c r="B25" s="67"/>
      <c r="C25" s="280"/>
      <c r="D25" s="66"/>
      <c r="E25" s="66"/>
      <c r="F25" s="66"/>
      <c r="G25" s="66"/>
      <c r="H25" s="66"/>
      <c r="I25" s="66"/>
      <c r="J25" s="66"/>
      <c r="K25" s="66"/>
      <c r="L25" s="66"/>
      <c r="M25" s="1"/>
      <c r="P25" s="66"/>
    </row>
    <row r="26" spans="1:16" ht="18">
      <c r="A26" s="172" t="s">
        <v>53</v>
      </c>
      <c r="B26" s="121"/>
      <c r="C26" s="176" t="str">
        <f>'Results by Segments'!$C$5</f>
        <v>3Q 2009</v>
      </c>
      <c r="D26" s="176" t="str">
        <f>'Results by Segments'!$D$5</f>
        <v>4Q 2009</v>
      </c>
      <c r="E26" s="176" t="str">
        <f>'Results by Segments'!$E$5</f>
        <v>FY 2009</v>
      </c>
      <c r="F26" s="267" t="str">
        <f>'Results by Segments'!$F$5</f>
        <v>1Q 2010</v>
      </c>
      <c r="G26" s="176" t="str">
        <f>'Results by Segments'!$G$5</f>
        <v>2Q 2010</v>
      </c>
      <c r="H26" s="176" t="str">
        <f>'Results by Segments'!$H$5</f>
        <v>3Q 2010</v>
      </c>
      <c r="I26" s="176" t="s">
        <v>174</v>
      </c>
      <c r="J26" s="176" t="s">
        <v>175</v>
      </c>
      <c r="K26" s="177" t="str">
        <f>K3</f>
        <v>1Q 2011</v>
      </c>
      <c r="L26" s="176" t="str">
        <f>'Results by Segments'!$L$5</f>
        <v>% change</v>
      </c>
      <c r="M26" s="55"/>
      <c r="N26" s="55"/>
      <c r="O26" s="55"/>
      <c r="P26" s="54"/>
    </row>
    <row r="27" spans="2:16" ht="15">
      <c r="B27" s="71"/>
      <c r="C27" s="72"/>
      <c r="D27" s="72"/>
      <c r="E27" s="72"/>
      <c r="F27" s="273"/>
      <c r="G27" s="72"/>
      <c r="H27" s="72"/>
      <c r="I27" s="72"/>
      <c r="J27" s="72"/>
      <c r="K27" s="152"/>
      <c r="L27" s="68"/>
      <c r="P27" s="54"/>
    </row>
    <row r="28" spans="2:16" ht="15">
      <c r="B28" s="71" t="s">
        <v>154</v>
      </c>
      <c r="C28" s="85">
        <v>442398222</v>
      </c>
      <c r="D28" s="85">
        <v>442405428</v>
      </c>
      <c r="E28" s="85">
        <v>442400038</v>
      </c>
      <c r="F28" s="274">
        <v>442563969</v>
      </c>
      <c r="G28" s="85">
        <v>442563969</v>
      </c>
      <c r="H28" s="85">
        <v>442563969</v>
      </c>
      <c r="I28" s="85">
        <v>442563969</v>
      </c>
      <c r="J28" s="85">
        <v>442563969</v>
      </c>
      <c r="K28" s="241">
        <v>442563969</v>
      </c>
      <c r="L28" s="46">
        <f t="shared" si="0"/>
        <v>0</v>
      </c>
      <c r="P28" s="54"/>
    </row>
    <row r="29" spans="2:16" ht="15">
      <c r="B29" s="71" t="s">
        <v>155</v>
      </c>
      <c r="C29" s="85">
        <v>442398222</v>
      </c>
      <c r="D29" s="85">
        <v>442563969</v>
      </c>
      <c r="E29" s="85">
        <v>442563969</v>
      </c>
      <c r="F29" s="274">
        <v>442563969</v>
      </c>
      <c r="G29" s="85">
        <v>442563969</v>
      </c>
      <c r="H29" s="85">
        <v>442563969</v>
      </c>
      <c r="I29" s="85">
        <v>442563969</v>
      </c>
      <c r="J29" s="85">
        <v>442563969</v>
      </c>
      <c r="K29" s="241">
        <v>442563969</v>
      </c>
      <c r="L29" s="46">
        <f t="shared" si="0"/>
        <v>0</v>
      </c>
      <c r="P29" s="54"/>
    </row>
    <row r="30" spans="2:16" ht="15">
      <c r="B30" s="59" t="s">
        <v>156</v>
      </c>
      <c r="C30" s="225">
        <v>-0.3077585902684754</v>
      </c>
      <c r="D30" s="225">
        <v>0.14376450270406718</v>
      </c>
      <c r="E30" s="225">
        <v>0.2150300492740916</v>
      </c>
      <c r="F30" s="275">
        <v>0.2059024888896909</v>
      </c>
      <c r="G30" s="225">
        <v>0.15562135274053457</v>
      </c>
      <c r="H30" s="225">
        <v>0.2180230339311694</v>
      </c>
      <c r="I30" s="225">
        <v>-0.13814068792843828</v>
      </c>
      <c r="J30" s="225">
        <v>0.4414061876329566</v>
      </c>
      <c r="K30" s="237">
        <v>-0.17893199977154037</v>
      </c>
      <c r="L30" s="46" t="s">
        <v>25</v>
      </c>
      <c r="P30" s="54"/>
    </row>
    <row r="31" spans="2:16" ht="15">
      <c r="B31" s="59"/>
      <c r="C31" s="54"/>
      <c r="D31" s="54"/>
      <c r="E31" s="54"/>
      <c r="F31" s="281"/>
      <c r="G31" s="58"/>
      <c r="H31" s="58"/>
      <c r="I31" s="54"/>
      <c r="J31" s="58"/>
      <c r="K31" s="58"/>
      <c r="L31" s="32"/>
      <c r="P31" s="54"/>
    </row>
    <row r="32" spans="2:16" ht="15">
      <c r="B32" s="59"/>
      <c r="C32" s="54"/>
      <c r="D32" s="54"/>
      <c r="E32" s="54"/>
      <c r="F32" s="281"/>
      <c r="G32" s="58"/>
      <c r="H32" s="58"/>
      <c r="I32" s="54"/>
      <c r="J32" s="58"/>
      <c r="K32" s="58"/>
      <c r="L32" s="32"/>
      <c r="P32" s="54"/>
    </row>
    <row r="33" spans="1:16" ht="15" customHeight="1">
      <c r="A33" s="24"/>
      <c r="B33" s="26"/>
      <c r="C33" s="53"/>
      <c r="D33" s="53"/>
      <c r="E33" s="53"/>
      <c r="F33" s="282"/>
      <c r="G33" s="59"/>
      <c r="H33" s="59"/>
      <c r="I33" s="53"/>
      <c r="J33" s="59"/>
      <c r="K33" s="59"/>
      <c r="L33" s="32"/>
      <c r="P33" s="54"/>
    </row>
    <row r="34" spans="1:16" ht="18">
      <c r="A34" s="172" t="s">
        <v>54</v>
      </c>
      <c r="B34" s="121"/>
      <c r="C34" s="176" t="s">
        <v>107</v>
      </c>
      <c r="D34" s="176" t="str">
        <f>'Results by Segments'!$D$5</f>
        <v>4Q 2009</v>
      </c>
      <c r="E34" s="176" t="s">
        <v>114</v>
      </c>
      <c r="F34" s="267" t="s">
        <v>108</v>
      </c>
      <c r="G34" s="176" t="s">
        <v>109</v>
      </c>
      <c r="H34" s="176" t="s">
        <v>110</v>
      </c>
      <c r="I34" s="176" t="s">
        <v>179</v>
      </c>
      <c r="J34" s="176" t="s">
        <v>175</v>
      </c>
      <c r="K34" s="177" t="str">
        <f>K26</f>
        <v>1Q 2011</v>
      </c>
      <c r="L34" s="176" t="str">
        <f>'Results by Segments'!$L$5</f>
        <v>% change</v>
      </c>
      <c r="M34" s="55"/>
      <c r="P34" s="54"/>
    </row>
    <row r="35" spans="1:16" s="31" customFormat="1" ht="15">
      <c r="A35" s="95" t="s">
        <v>4</v>
      </c>
      <c r="B35" s="15"/>
      <c r="C35" s="66"/>
      <c r="D35" s="66"/>
      <c r="E35" s="66"/>
      <c r="F35" s="272"/>
      <c r="G35" s="66"/>
      <c r="H35" s="66"/>
      <c r="I35" s="66"/>
      <c r="J35" s="66"/>
      <c r="K35" s="151"/>
      <c r="L35" s="68"/>
      <c r="M35" s="1"/>
      <c r="P35" s="52"/>
    </row>
    <row r="36" spans="1:16" ht="15">
      <c r="A36" s="15"/>
      <c r="B36" s="31" t="s">
        <v>157</v>
      </c>
      <c r="C36" s="89">
        <v>3781.5181986199996</v>
      </c>
      <c r="D36" s="89">
        <v>-166.6721381299999</v>
      </c>
      <c r="E36" s="89">
        <v>3614.8460604899997</v>
      </c>
      <c r="F36" s="269">
        <v>3450.2367859</v>
      </c>
      <c r="G36" s="89">
        <v>3590.3203247200004</v>
      </c>
      <c r="H36" s="89">
        <v>3350.03961965</v>
      </c>
      <c r="I36" s="89">
        <v>3305.2179186900003</v>
      </c>
      <c r="J36" s="66">
        <v>3305.2179186900003</v>
      </c>
      <c r="K36" s="234">
        <v>3343.1592212600003</v>
      </c>
      <c r="L36" s="68">
        <f t="shared" si="0"/>
        <v>-0.031034845224997665</v>
      </c>
      <c r="N36" s="1"/>
      <c r="O36" s="1"/>
      <c r="P36" s="54"/>
    </row>
    <row r="37" spans="1:16" ht="15">
      <c r="A37" s="15"/>
      <c r="C37" s="1"/>
      <c r="D37" s="1"/>
      <c r="E37" s="1"/>
      <c r="F37" s="283"/>
      <c r="G37" s="1"/>
      <c r="H37" s="1"/>
      <c r="I37" s="1"/>
      <c r="J37" s="1"/>
      <c r="K37" s="1"/>
      <c r="L37" s="1"/>
      <c r="N37" s="1"/>
      <c r="O37" s="1"/>
      <c r="P37" s="54"/>
    </row>
    <row r="38" spans="1:16" ht="15">
      <c r="A38" s="17"/>
      <c r="B38" s="25"/>
      <c r="C38" s="26"/>
      <c r="D38" s="26"/>
      <c r="E38" s="26"/>
      <c r="F38" s="284"/>
      <c r="G38" s="17"/>
      <c r="H38" s="17"/>
      <c r="I38" s="26"/>
      <c r="J38" s="17"/>
      <c r="K38" s="26"/>
      <c r="L38" s="26"/>
      <c r="M38" s="26"/>
      <c r="N38" s="26"/>
      <c r="O38" s="26"/>
      <c r="P38" s="54"/>
    </row>
    <row r="39" spans="1:16" ht="18">
      <c r="A39" s="172" t="s">
        <v>28</v>
      </c>
      <c r="B39" s="121"/>
      <c r="C39" s="176" t="str">
        <f>'Results by Segments'!$C$5</f>
        <v>3Q 2009</v>
      </c>
      <c r="D39" s="176" t="str">
        <f>'Results by Segments'!$D$5</f>
        <v>4Q 2009</v>
      </c>
      <c r="E39" s="176" t="str">
        <f>'Results by Segments'!$E$5</f>
        <v>FY 2009</v>
      </c>
      <c r="F39" s="267" t="str">
        <f>'Results by Segments'!$F$5</f>
        <v>1Q 2010</v>
      </c>
      <c r="G39" s="176" t="str">
        <f>'Results by Segments'!$G$5</f>
        <v>2Q 2010</v>
      </c>
      <c r="H39" s="176" t="str">
        <f>'Results by Segments'!$H$5</f>
        <v>3Q 2010</v>
      </c>
      <c r="I39" s="176" t="s">
        <v>174</v>
      </c>
      <c r="J39" s="176" t="s">
        <v>175</v>
      </c>
      <c r="K39" s="177" t="str">
        <f>K34</f>
        <v>1Q 2011</v>
      </c>
      <c r="L39" s="176" t="str">
        <f>'Results by Segments'!$L$5</f>
        <v>% change</v>
      </c>
      <c r="M39" s="26"/>
      <c r="P39" s="52"/>
    </row>
    <row r="40" spans="1:16" ht="15">
      <c r="A40" s="95" t="s">
        <v>4</v>
      </c>
      <c r="B40" s="17"/>
      <c r="C40" s="73"/>
      <c r="D40" s="73"/>
      <c r="E40" s="73"/>
      <c r="F40" s="276"/>
      <c r="G40" s="73"/>
      <c r="H40" s="73"/>
      <c r="I40" s="73"/>
      <c r="J40" s="73"/>
      <c r="K40" s="129"/>
      <c r="M40" s="26"/>
      <c r="P40" s="54"/>
    </row>
    <row r="41" spans="1:16" ht="15">
      <c r="A41" s="17"/>
      <c r="B41" s="1" t="s">
        <v>158</v>
      </c>
      <c r="C41" s="90">
        <v>368.02109189999953</v>
      </c>
      <c r="D41" s="90">
        <v>422.5400688800004</v>
      </c>
      <c r="E41" s="90">
        <v>1385.4181491499999</v>
      </c>
      <c r="F41" s="268">
        <v>302.1282572300001</v>
      </c>
      <c r="G41" s="90">
        <v>359.6097180699998</v>
      </c>
      <c r="H41" s="90">
        <v>372.68852482</v>
      </c>
      <c r="I41" s="90">
        <v>363.10882901000014</v>
      </c>
      <c r="J41" s="90">
        <v>1397.53532913</v>
      </c>
      <c r="K41" s="235">
        <v>150.54970031999994</v>
      </c>
      <c r="L41" s="46">
        <f t="shared" si="0"/>
        <v>-0.5017026818335912</v>
      </c>
      <c r="M41" s="26"/>
      <c r="P41" s="56"/>
    </row>
    <row r="42" spans="1:16" ht="15">
      <c r="A42" s="17"/>
      <c r="B42" s="74" t="s">
        <v>159</v>
      </c>
      <c r="C42" s="90">
        <v>-96.86434238000004</v>
      </c>
      <c r="D42" s="90">
        <v>-480.18136132999996</v>
      </c>
      <c r="E42" s="90">
        <v>-929.84182241</v>
      </c>
      <c r="F42" s="268">
        <v>-97.81599221000002</v>
      </c>
      <c r="G42" s="90">
        <v>-37.78951144000001</v>
      </c>
      <c r="H42" s="90">
        <v>-89.40971291999998</v>
      </c>
      <c r="I42" s="90">
        <v>-391.91494429</v>
      </c>
      <c r="J42" s="90">
        <v>-616.93016086</v>
      </c>
      <c r="K42" s="235">
        <v>-168.73513245000004</v>
      </c>
      <c r="L42" s="46">
        <f t="shared" si="0"/>
        <v>0.7250260273161115</v>
      </c>
      <c r="M42" s="26"/>
      <c r="P42" s="56"/>
    </row>
    <row r="43" spans="1:16" ht="15">
      <c r="A43" s="17"/>
      <c r="B43" s="74" t="s">
        <v>160</v>
      </c>
      <c r="C43" s="90">
        <v>-22.846627430000012</v>
      </c>
      <c r="D43" s="90">
        <v>-158.62865279999997</v>
      </c>
      <c r="E43" s="90">
        <v>-152.85738219999996</v>
      </c>
      <c r="F43" s="268">
        <v>-700.495404</v>
      </c>
      <c r="G43" s="90">
        <v>-372.81638021000003</v>
      </c>
      <c r="H43" s="90">
        <v>363.02602989</v>
      </c>
      <c r="I43" s="90">
        <v>-678.1549450099999</v>
      </c>
      <c r="J43" s="90">
        <v>-1388.44069933</v>
      </c>
      <c r="K43" s="235">
        <v>243.11783093000005</v>
      </c>
      <c r="L43" s="46">
        <f t="shared" si="0"/>
        <v>-1.3470655618034577</v>
      </c>
      <c r="P43" s="57"/>
    </row>
    <row r="44" spans="2:17" s="31" customFormat="1" ht="15">
      <c r="B44" s="74" t="s">
        <v>161</v>
      </c>
      <c r="C44" s="90">
        <v>2.330491099999996</v>
      </c>
      <c r="D44" s="90">
        <v>-0.507910300000006</v>
      </c>
      <c r="E44" s="90">
        <v>42.572730459999995</v>
      </c>
      <c r="F44" s="268">
        <v>-2.21230496</v>
      </c>
      <c r="G44" s="90">
        <v>-7.390077950000001</v>
      </c>
      <c r="H44" s="90">
        <v>6.832353850000001</v>
      </c>
      <c r="I44" s="90">
        <v>0.7470780599999998</v>
      </c>
      <c r="J44" s="90">
        <v>-2.022951</v>
      </c>
      <c r="K44" s="235">
        <v>8.24201373</v>
      </c>
      <c r="L44" s="46" t="s">
        <v>101</v>
      </c>
      <c r="M44" s="1"/>
      <c r="N44" s="17"/>
      <c r="O44" s="17"/>
      <c r="P44" s="56"/>
      <c r="Q44" s="17"/>
    </row>
    <row r="45" spans="2:17" s="31" customFormat="1" ht="15">
      <c r="B45" s="75" t="s">
        <v>162</v>
      </c>
      <c r="C45" s="89">
        <v>250.64061318999947</v>
      </c>
      <c r="D45" s="89">
        <v>-216.77785554999957</v>
      </c>
      <c r="E45" s="89">
        <v>345.29167499999994</v>
      </c>
      <c r="F45" s="269">
        <v>-498.3954439399999</v>
      </c>
      <c r="G45" s="89">
        <v>-58.38625153000015</v>
      </c>
      <c r="H45" s="89">
        <v>653.13719564</v>
      </c>
      <c r="I45" s="89">
        <v>-706.2139822299996</v>
      </c>
      <c r="J45" s="89">
        <v>-609.8584820599997</v>
      </c>
      <c r="K45" s="234">
        <v>233.17441252999996</v>
      </c>
      <c r="L45" s="68">
        <f t="shared" si="0"/>
        <v>-1.4678502088355185</v>
      </c>
      <c r="M45" s="1"/>
      <c r="N45" s="17"/>
      <c r="O45" s="17"/>
      <c r="P45" s="57"/>
      <c r="Q45" s="17"/>
    </row>
    <row r="46" spans="1:12" s="31" customFormat="1" ht="15">
      <c r="A46" s="76"/>
      <c r="B46" s="76" t="s">
        <v>163</v>
      </c>
      <c r="C46" s="225">
        <v>0.4825390629395422</v>
      </c>
      <c r="D46" s="225">
        <v>0.2959875699581158</v>
      </c>
      <c r="E46" s="225">
        <v>1.5234439739130394</v>
      </c>
      <c r="F46" s="275">
        <v>0.3744809349357585</v>
      </c>
      <c r="G46" s="225">
        <v>0.4509592757199803</v>
      </c>
      <c r="H46" s="225">
        <v>0.5104142961534223</v>
      </c>
      <c r="I46" s="225">
        <v>0.09684898116954518</v>
      </c>
      <c r="J46" s="225">
        <v>1.4324775319429588</v>
      </c>
      <c r="K46" s="237">
        <v>0.06816158131481316</v>
      </c>
      <c r="L46" s="46">
        <f t="shared" si="0"/>
        <v>-0.8179838412160925</v>
      </c>
    </row>
    <row r="47" spans="3:16" ht="17.25" customHeight="1">
      <c r="C47" s="38"/>
      <c r="D47" s="38"/>
      <c r="E47" s="38"/>
      <c r="F47" s="38"/>
      <c r="G47" s="37"/>
      <c r="H47" s="38"/>
      <c r="I47" s="38"/>
      <c r="J47" s="38"/>
      <c r="K47" s="38"/>
      <c r="P47" s="52"/>
    </row>
    <row r="48" spans="1:16" ht="15">
      <c r="A48" s="330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P48" s="30"/>
    </row>
    <row r="49" spans="1:16" ht="16.5">
      <c r="A49" s="330"/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P49" s="60"/>
    </row>
    <row r="50" ht="15">
      <c r="P50" s="181"/>
    </row>
    <row r="51" ht="15">
      <c r="P51" s="30"/>
    </row>
    <row r="52" ht="15">
      <c r="P52" s="61"/>
    </row>
    <row r="53" ht="15">
      <c r="P53" s="61"/>
    </row>
    <row r="54" ht="15">
      <c r="P54" s="61"/>
    </row>
    <row r="55" ht="15">
      <c r="P55" s="62"/>
    </row>
    <row r="56" ht="15">
      <c r="P56" s="57"/>
    </row>
    <row r="57" ht="15">
      <c r="P57" s="62"/>
    </row>
    <row r="58" ht="15">
      <c r="P58" s="57"/>
    </row>
    <row r="59" ht="15">
      <c r="P59" s="62"/>
    </row>
    <row r="60" ht="15">
      <c r="P60" s="57"/>
    </row>
    <row r="61" ht="15">
      <c r="P61" s="62"/>
    </row>
    <row r="62" ht="15">
      <c r="P62" s="57"/>
    </row>
    <row r="63" ht="15">
      <c r="P63" s="62"/>
    </row>
    <row r="64" ht="36" customHeight="1">
      <c r="P64" s="57"/>
    </row>
    <row r="65" ht="15">
      <c r="P65" s="62"/>
    </row>
    <row r="66" ht="15">
      <c r="P66" s="57"/>
    </row>
    <row r="67" ht="15">
      <c r="P67" s="62"/>
    </row>
    <row r="68" ht="15">
      <c r="P68" s="57"/>
    </row>
    <row r="69" ht="15">
      <c r="P69" s="62"/>
    </row>
    <row r="70" ht="15">
      <c r="P70" s="57"/>
    </row>
    <row r="71" ht="15">
      <c r="P71" s="62"/>
    </row>
    <row r="72" ht="15">
      <c r="P72" s="57"/>
    </row>
    <row r="73" ht="15">
      <c r="P73" s="62"/>
    </row>
    <row r="74" ht="15">
      <c r="P74" s="57"/>
    </row>
    <row r="75" ht="15">
      <c r="P75" s="62"/>
    </row>
    <row r="76" spans="12:16" ht="15">
      <c r="L76" s="46" t="s">
        <v>25</v>
      </c>
      <c r="P76" s="57"/>
    </row>
    <row r="77" ht="15">
      <c r="P77" s="62"/>
    </row>
    <row r="78" ht="15">
      <c r="P78" s="57"/>
    </row>
    <row r="79" ht="15">
      <c r="P79" s="62"/>
    </row>
    <row r="80" ht="15">
      <c r="P80" s="57"/>
    </row>
    <row r="81" ht="15">
      <c r="P81" s="62"/>
    </row>
    <row r="82" ht="15">
      <c r="P82" s="57"/>
    </row>
    <row r="83" ht="15">
      <c r="P83" s="62"/>
    </row>
    <row r="84" ht="15">
      <c r="P84" s="57"/>
    </row>
    <row r="85" ht="15">
      <c r="P85" s="62"/>
    </row>
    <row r="86" ht="15">
      <c r="P86" s="57"/>
    </row>
    <row r="87" ht="15">
      <c r="P87" s="62"/>
    </row>
    <row r="88" ht="15">
      <c r="P88" s="57"/>
    </row>
    <row r="89" ht="15">
      <c r="P89" s="62"/>
    </row>
    <row r="90" ht="27" customHeight="1">
      <c r="P90" s="57"/>
    </row>
    <row r="91" ht="15">
      <c r="P91" s="62"/>
    </row>
    <row r="92" ht="15">
      <c r="P92" s="57"/>
    </row>
    <row r="93" ht="15">
      <c r="P93" s="62"/>
    </row>
    <row r="94" ht="15">
      <c r="P94" s="57"/>
    </row>
    <row r="95" ht="15">
      <c r="P95" s="62"/>
    </row>
    <row r="96" ht="15">
      <c r="P96" s="57"/>
    </row>
    <row r="97" ht="15">
      <c r="P97" s="62"/>
    </row>
    <row r="98" ht="15">
      <c r="P98" s="57"/>
    </row>
    <row r="99" ht="15">
      <c r="P99" s="62"/>
    </row>
    <row r="100" ht="15">
      <c r="P100" s="57"/>
    </row>
    <row r="101" ht="15">
      <c r="P101" s="62"/>
    </row>
    <row r="102" ht="15">
      <c r="P102" s="57"/>
    </row>
    <row r="103" ht="15">
      <c r="P103" s="62"/>
    </row>
    <row r="104" ht="15">
      <c r="P104" s="57"/>
    </row>
    <row r="105" ht="15">
      <c r="P105" s="62"/>
    </row>
    <row r="107" ht="14.25" customHeight="1"/>
    <row r="179" ht="51" customHeight="1"/>
    <row r="251" ht="51.75" customHeight="1"/>
    <row r="252" ht="36" customHeight="1"/>
  </sheetData>
  <sheetProtection/>
  <mergeCells count="2">
    <mergeCell ref="A49:L49"/>
    <mergeCell ref="A48:L48"/>
  </mergeCells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62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25" max="7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showGridLines="0" view="pageBreakPreview" zoomScaleNormal="75" zoomScaleSheetLayoutView="100" workbookViewId="0" topLeftCell="A1">
      <selection activeCell="C1" sqref="C1:D16384"/>
    </sheetView>
  </sheetViews>
  <sheetFormatPr defaultColWidth="11.421875" defaultRowHeight="12.75"/>
  <cols>
    <col min="1" max="1" width="4.57421875" style="189" customWidth="1"/>
    <col min="2" max="2" width="58.140625" style="189" customWidth="1"/>
    <col min="3" max="6" width="13.140625" style="189" customWidth="1"/>
    <col min="7" max="7" width="13.140625" style="250" customWidth="1"/>
    <col min="8" max="16384" width="11.421875" style="189" customWidth="1"/>
  </cols>
  <sheetData>
    <row r="1" ht="18.75">
      <c r="A1" s="182" t="s">
        <v>55</v>
      </c>
    </row>
    <row r="3" spans="1:12" ht="18">
      <c r="A3" s="172" t="s">
        <v>59</v>
      </c>
      <c r="B3" s="190"/>
      <c r="C3" s="176" t="str">
        <f>'Results by Segments'!$C$5</f>
        <v>3Q 2009</v>
      </c>
      <c r="D3" s="176" t="str">
        <f>'Results by Segments'!$D$5</f>
        <v>4Q 2009</v>
      </c>
      <c r="E3" s="176" t="str">
        <f>'Results by Segments'!$E$5</f>
        <v>FY 2009</v>
      </c>
      <c r="F3" s="267" t="str">
        <f>'Results by Segments'!$F$5</f>
        <v>1Q 2010</v>
      </c>
      <c r="G3" s="176" t="str">
        <f>'Results by Segments'!$G$5</f>
        <v>2Q 2010</v>
      </c>
      <c r="H3" s="176" t="str">
        <f>'Results by Segments'!$H$5</f>
        <v>3Q 2010</v>
      </c>
      <c r="I3" s="176" t="s">
        <v>174</v>
      </c>
      <c r="J3" s="176" t="s">
        <v>175</v>
      </c>
      <c r="K3" s="177" t="s">
        <v>176</v>
      </c>
      <c r="L3" s="176" t="str">
        <f>'Results by Segments'!$L$5</f>
        <v>% change</v>
      </c>
    </row>
    <row r="4" spans="1:11" ht="15">
      <c r="A4" s="195" t="s">
        <v>4</v>
      </c>
      <c r="B4" s="191"/>
      <c r="F4" s="277"/>
      <c r="G4" s="251"/>
      <c r="H4" s="251"/>
      <c r="J4" s="251"/>
      <c r="K4" s="226"/>
    </row>
    <row r="5" spans="1:12" ht="15">
      <c r="A5" s="193"/>
      <c r="B5" s="198" t="s">
        <v>164</v>
      </c>
      <c r="C5" s="90">
        <v>857.4698075599999</v>
      </c>
      <c r="D5" s="90">
        <v>833.3525640799999</v>
      </c>
      <c r="E5" s="90">
        <v>3372.3159711</v>
      </c>
      <c r="F5" s="268">
        <v>807.96616632</v>
      </c>
      <c r="G5" s="90">
        <v>821.2117409699999</v>
      </c>
      <c r="H5" s="90">
        <v>851.88418245</v>
      </c>
      <c r="I5" s="90">
        <v>825.2592353800001</v>
      </c>
      <c r="J5" s="90">
        <v>3306.32132512</v>
      </c>
      <c r="K5" s="235">
        <v>805.51240016</v>
      </c>
      <c r="L5" s="46">
        <f>K5/F5-1</f>
        <v>-0.00303696647494045</v>
      </c>
    </row>
    <row r="6" spans="1:12" ht="15">
      <c r="A6" s="193"/>
      <c r="B6" s="198" t="s">
        <v>56</v>
      </c>
      <c r="C6" s="90">
        <v>46.15073104</v>
      </c>
      <c r="D6" s="90">
        <v>49.524197130000005</v>
      </c>
      <c r="E6" s="90">
        <v>186.06171984</v>
      </c>
      <c r="F6" s="268">
        <v>49.13583701</v>
      </c>
      <c r="G6" s="90">
        <v>51.908730559999995</v>
      </c>
      <c r="H6" s="90">
        <v>53.91814855000001</v>
      </c>
      <c r="I6" s="90">
        <v>60.87741946</v>
      </c>
      <c r="J6" s="90">
        <v>215.84013558</v>
      </c>
      <c r="K6" s="235">
        <v>49.34036164</v>
      </c>
      <c r="L6" s="46">
        <f aca="true" t="shared" si="0" ref="L6:L11">K6/F6-1</f>
        <v>0.0041624330111313945</v>
      </c>
    </row>
    <row r="7" spans="1:12" ht="15">
      <c r="A7" s="193"/>
      <c r="B7" s="198" t="s">
        <v>57</v>
      </c>
      <c r="C7" s="90">
        <v>93.44304973000001</v>
      </c>
      <c r="D7" s="90">
        <v>65.17849927999998</v>
      </c>
      <c r="E7" s="90">
        <v>309.43108542</v>
      </c>
      <c r="F7" s="268">
        <v>59.90212195</v>
      </c>
      <c r="G7" s="90">
        <v>70.70927280999999</v>
      </c>
      <c r="H7" s="90">
        <v>73.21609631999999</v>
      </c>
      <c r="I7" s="90">
        <v>46.69376083</v>
      </c>
      <c r="J7" s="90">
        <v>250.52125191</v>
      </c>
      <c r="K7" s="235">
        <v>56.51053736</v>
      </c>
      <c r="L7" s="46">
        <f t="shared" si="0"/>
        <v>-0.05661877208341537</v>
      </c>
    </row>
    <row r="8" spans="1:12" ht="15">
      <c r="A8" s="196"/>
      <c r="B8" s="198" t="s">
        <v>13</v>
      </c>
      <c r="C8" s="90">
        <v>162.4069255</v>
      </c>
      <c r="D8" s="90">
        <v>161.98688150000004</v>
      </c>
      <c r="E8" s="90">
        <v>667.76714227</v>
      </c>
      <c r="F8" s="268">
        <v>151.94493349</v>
      </c>
      <c r="G8" s="90">
        <v>156.44403280999998</v>
      </c>
      <c r="H8" s="90">
        <v>141.74129936000003</v>
      </c>
      <c r="I8" s="90">
        <v>147.20508787</v>
      </c>
      <c r="J8" s="90">
        <v>597.33535353</v>
      </c>
      <c r="K8" s="235">
        <v>131.81733725</v>
      </c>
      <c r="L8" s="46">
        <f t="shared" si="0"/>
        <v>-0.1324663861946056</v>
      </c>
    </row>
    <row r="9" spans="1:12" ht="15">
      <c r="A9" s="193"/>
      <c r="B9" s="198" t="s">
        <v>12</v>
      </c>
      <c r="C9" s="90">
        <v>53.341448</v>
      </c>
      <c r="D9" s="90">
        <v>50.94836362999999</v>
      </c>
      <c r="E9" s="90">
        <v>196.372413</v>
      </c>
      <c r="F9" s="268">
        <v>39.13713086</v>
      </c>
      <c r="G9" s="90">
        <v>48.46058676</v>
      </c>
      <c r="H9" s="90">
        <v>51.12992437</v>
      </c>
      <c r="I9" s="90">
        <v>74.3160049</v>
      </c>
      <c r="J9" s="90">
        <v>213.04364689</v>
      </c>
      <c r="K9" s="235">
        <v>60.66954462</v>
      </c>
      <c r="L9" s="46">
        <f t="shared" si="0"/>
        <v>0.5501786484304385</v>
      </c>
    </row>
    <row r="10" spans="1:12" ht="15">
      <c r="A10" s="197"/>
      <c r="B10" s="199" t="s">
        <v>58</v>
      </c>
      <c r="C10" s="224">
        <v>18.897814220000004</v>
      </c>
      <c r="D10" s="224">
        <v>20.499175269999995</v>
      </c>
      <c r="E10" s="224">
        <v>70.0349782</v>
      </c>
      <c r="F10" s="278">
        <v>17.91056921</v>
      </c>
      <c r="G10" s="224">
        <v>19.95615221</v>
      </c>
      <c r="H10" s="224">
        <v>13.491245990000003</v>
      </c>
      <c r="I10" s="224">
        <v>16.423063330000005</v>
      </c>
      <c r="J10" s="224">
        <v>67.78103074</v>
      </c>
      <c r="K10" s="236">
        <v>14.19649683</v>
      </c>
      <c r="L10" s="247">
        <f t="shared" si="0"/>
        <v>-0.20736763507919798</v>
      </c>
    </row>
    <row r="11" spans="2:12" ht="15">
      <c r="B11" s="200" t="s">
        <v>165</v>
      </c>
      <c r="C11" s="89">
        <v>1231.7097760499996</v>
      </c>
      <c r="D11" s="89">
        <v>1181.4896808900007</v>
      </c>
      <c r="E11" s="89">
        <v>4801.9833098300005</v>
      </c>
      <c r="F11" s="269">
        <v>1125.99675884</v>
      </c>
      <c r="G11" s="89">
        <v>1168.6905161199998</v>
      </c>
      <c r="H11" s="89">
        <v>1185.3808970400005</v>
      </c>
      <c r="I11" s="89">
        <v>1170.774571769999</v>
      </c>
      <c r="J11" s="89">
        <v>4650.842743769999</v>
      </c>
      <c r="K11" s="234">
        <v>1118.0466778599998</v>
      </c>
      <c r="L11" s="68">
        <f t="shared" si="0"/>
        <v>-0.007060483005466467</v>
      </c>
    </row>
    <row r="12" spans="2:11" ht="15">
      <c r="B12" s="194"/>
      <c r="C12" s="229"/>
      <c r="D12" s="229"/>
      <c r="E12" s="229"/>
      <c r="F12" s="285"/>
      <c r="G12" s="249"/>
      <c r="H12" s="249"/>
      <c r="I12" s="229"/>
      <c r="J12" s="249"/>
      <c r="K12" s="229"/>
    </row>
    <row r="13" spans="2:11" ht="15">
      <c r="B13" s="194"/>
      <c r="C13" s="229"/>
      <c r="D13" s="229"/>
      <c r="E13" s="229"/>
      <c r="F13" s="285"/>
      <c r="G13" s="249"/>
      <c r="H13" s="249"/>
      <c r="I13" s="229"/>
      <c r="J13" s="249"/>
      <c r="K13" s="229"/>
    </row>
    <row r="14" spans="2:11" ht="15">
      <c r="B14" s="194"/>
      <c r="C14" s="229"/>
      <c r="D14" s="229"/>
      <c r="E14" s="229"/>
      <c r="F14" s="285"/>
      <c r="G14" s="249"/>
      <c r="H14" s="249"/>
      <c r="I14" s="229"/>
      <c r="J14" s="249"/>
      <c r="K14" s="229"/>
    </row>
    <row r="15" spans="1:12" ht="18">
      <c r="A15" s="172" t="s">
        <v>60</v>
      </c>
      <c r="B15" s="190"/>
      <c r="C15" s="176" t="str">
        <f>'Results by Segments'!$C$5</f>
        <v>3Q 2009</v>
      </c>
      <c r="D15" s="176" t="str">
        <f>'Results by Segments'!$D$5</f>
        <v>4Q 2009</v>
      </c>
      <c r="E15" s="176" t="str">
        <f>'Results by Segments'!$E$5</f>
        <v>FY 2009</v>
      </c>
      <c r="F15" s="267" t="str">
        <f>'Results by Segments'!$F$5</f>
        <v>1Q 2010</v>
      </c>
      <c r="G15" s="176" t="str">
        <f>'Results by Segments'!$G$5</f>
        <v>2Q 2010</v>
      </c>
      <c r="H15" s="176" t="str">
        <f>'Results by Segments'!$H$5</f>
        <v>3Q 2010</v>
      </c>
      <c r="I15" s="176" t="s">
        <v>174</v>
      </c>
      <c r="J15" s="176" t="s">
        <v>175</v>
      </c>
      <c r="K15" s="177" t="str">
        <f>K3</f>
        <v>1Q 2011</v>
      </c>
      <c r="L15" s="176" t="str">
        <f>'Results by Segments'!$L$5</f>
        <v>% change</v>
      </c>
    </row>
    <row r="16" spans="1:11" ht="15">
      <c r="A16" s="195" t="s">
        <v>4</v>
      </c>
      <c r="B16" s="191"/>
      <c r="C16" s="229"/>
      <c r="D16" s="229"/>
      <c r="E16" s="229"/>
      <c r="F16" s="279"/>
      <c r="G16" s="249"/>
      <c r="H16" s="249"/>
      <c r="I16" s="229"/>
      <c r="J16" s="249"/>
      <c r="K16" s="230"/>
    </row>
    <row r="17" spans="1:12" ht="15">
      <c r="A17" s="193"/>
      <c r="B17" s="198" t="s">
        <v>164</v>
      </c>
      <c r="C17" s="90">
        <v>544.7539983500001</v>
      </c>
      <c r="D17" s="90">
        <v>533.7255831500001</v>
      </c>
      <c r="E17" s="90">
        <v>2172.019415</v>
      </c>
      <c r="F17" s="268">
        <v>522.39089108</v>
      </c>
      <c r="G17" s="90">
        <v>515.93240267</v>
      </c>
      <c r="H17" s="90">
        <v>532.8567868500002</v>
      </c>
      <c r="I17" s="90">
        <v>514.5571895399999</v>
      </c>
      <c r="J17" s="90">
        <v>2085.73727014</v>
      </c>
      <c r="K17" s="235">
        <v>505.702753</v>
      </c>
      <c r="L17" s="46">
        <f>K17/F17-1</f>
        <v>-0.03194569117677115</v>
      </c>
    </row>
    <row r="18" spans="1:12" ht="15">
      <c r="A18" s="193"/>
      <c r="B18" s="198" t="s">
        <v>56</v>
      </c>
      <c r="C18" s="90">
        <v>46.15073104</v>
      </c>
      <c r="D18" s="90">
        <v>49.524197130000005</v>
      </c>
      <c r="E18" s="90">
        <v>186.06171984</v>
      </c>
      <c r="F18" s="268">
        <v>49.13583701</v>
      </c>
      <c r="G18" s="90">
        <v>51.908730559999995</v>
      </c>
      <c r="H18" s="90">
        <v>53.91814855000001</v>
      </c>
      <c r="I18" s="90">
        <v>60.87741946</v>
      </c>
      <c r="J18" s="90">
        <v>215.84013558</v>
      </c>
      <c r="K18" s="235">
        <v>49.29179432</v>
      </c>
      <c r="L18" s="46">
        <f aca="true" t="shared" si="1" ref="L18:L23">K18/F18-1</f>
        <v>0.0031740033240557075</v>
      </c>
    </row>
    <row r="19" spans="1:12" ht="15">
      <c r="A19" s="193"/>
      <c r="B19" s="198" t="s">
        <v>57</v>
      </c>
      <c r="C19" s="90">
        <v>59.19794039999999</v>
      </c>
      <c r="D19" s="90">
        <v>57.906310460000014</v>
      </c>
      <c r="E19" s="90">
        <v>245.1478515</v>
      </c>
      <c r="F19" s="268">
        <v>54.47090404</v>
      </c>
      <c r="G19" s="90">
        <v>59.09394192</v>
      </c>
      <c r="H19" s="90">
        <v>44.25837022</v>
      </c>
      <c r="I19" s="90">
        <v>42.57139767000001</v>
      </c>
      <c r="J19" s="90">
        <v>200.39461385</v>
      </c>
      <c r="K19" s="235">
        <v>51.45964698</v>
      </c>
      <c r="L19" s="46">
        <f t="shared" si="1"/>
        <v>-0.05528193653236824</v>
      </c>
    </row>
    <row r="20" spans="1:12" ht="15">
      <c r="A20" s="196"/>
      <c r="B20" s="198" t="s">
        <v>13</v>
      </c>
      <c r="C20" s="90">
        <v>107.14951300000004</v>
      </c>
      <c r="D20" s="90">
        <v>106.06232667999996</v>
      </c>
      <c r="E20" s="90">
        <v>431.22639681</v>
      </c>
      <c r="F20" s="268">
        <v>104.47009601</v>
      </c>
      <c r="G20" s="90">
        <v>104.93738329</v>
      </c>
      <c r="H20" s="90">
        <v>92.4567049</v>
      </c>
      <c r="I20" s="90">
        <v>95.7793375</v>
      </c>
      <c r="J20" s="90">
        <v>397.6435217</v>
      </c>
      <c r="K20" s="235">
        <v>87.49693799</v>
      </c>
      <c r="L20" s="46">
        <f t="shared" si="1"/>
        <v>-0.1624690573499168</v>
      </c>
    </row>
    <row r="21" spans="1:12" ht="15">
      <c r="A21" s="193"/>
      <c r="B21" s="198" t="s">
        <v>12</v>
      </c>
      <c r="C21" s="90">
        <v>29.919582090000006</v>
      </c>
      <c r="D21" s="90">
        <v>25.798418139999995</v>
      </c>
      <c r="E21" s="90">
        <v>106.075901</v>
      </c>
      <c r="F21" s="268">
        <v>17.70264653</v>
      </c>
      <c r="G21" s="90">
        <v>25.582046899999998</v>
      </c>
      <c r="H21" s="90">
        <v>24.149910490000003</v>
      </c>
      <c r="I21" s="90">
        <v>39.746387490000004</v>
      </c>
      <c r="J21" s="90">
        <v>107.18099141</v>
      </c>
      <c r="K21" s="235">
        <v>31.23568015</v>
      </c>
      <c r="L21" s="46">
        <f t="shared" si="1"/>
        <v>0.7644638668611548</v>
      </c>
    </row>
    <row r="22" spans="1:12" ht="15">
      <c r="A22" s="197"/>
      <c r="B22" s="199" t="s">
        <v>58</v>
      </c>
      <c r="C22" s="224">
        <v>17.04701302</v>
      </c>
      <c r="D22" s="224">
        <v>18.47921444</v>
      </c>
      <c r="E22" s="224">
        <v>63.12902647</v>
      </c>
      <c r="F22" s="278">
        <v>15.74753102</v>
      </c>
      <c r="G22" s="224">
        <v>17.520676390000002</v>
      </c>
      <c r="H22" s="224">
        <v>10.682664199999998</v>
      </c>
      <c r="I22" s="224">
        <v>13.412127509999998</v>
      </c>
      <c r="J22" s="224">
        <v>57.36299912</v>
      </c>
      <c r="K22" s="236">
        <v>13.16081552</v>
      </c>
      <c r="L22" s="248">
        <f t="shared" si="1"/>
        <v>-0.164261654523161</v>
      </c>
    </row>
    <row r="23" spans="2:12" ht="15">
      <c r="B23" s="200" t="s">
        <v>166</v>
      </c>
      <c r="C23" s="89">
        <v>804.2187778999998</v>
      </c>
      <c r="D23" s="89">
        <v>791.4960500000007</v>
      </c>
      <c r="E23" s="89">
        <v>3203.6603106200005</v>
      </c>
      <c r="F23" s="269">
        <v>763.9179056900001</v>
      </c>
      <c r="G23" s="89">
        <v>774.9751817299999</v>
      </c>
      <c r="H23" s="89">
        <v>758.3225852099999</v>
      </c>
      <c r="I23" s="89">
        <v>766.94385917</v>
      </c>
      <c r="J23" s="89">
        <v>3064.1595318</v>
      </c>
      <c r="K23" s="234">
        <v>738.34762796</v>
      </c>
      <c r="L23" s="68">
        <f t="shared" si="1"/>
        <v>-0.03347254664348276</v>
      </c>
    </row>
    <row r="24" spans="3:11" ht="15">
      <c r="C24" s="229"/>
      <c r="D24" s="229"/>
      <c r="E24" s="229"/>
      <c r="F24" s="317"/>
      <c r="G24" s="317"/>
      <c r="H24" s="317"/>
      <c r="I24" s="317"/>
      <c r="J24" s="317"/>
      <c r="K24" s="317"/>
    </row>
    <row r="25" spans="3:11" ht="15">
      <c r="C25" s="229"/>
      <c r="D25" s="229"/>
      <c r="E25" s="229"/>
      <c r="F25" s="285"/>
      <c r="G25" s="249"/>
      <c r="H25" s="249"/>
      <c r="I25" s="229"/>
      <c r="J25" s="249"/>
      <c r="K25" s="229"/>
    </row>
    <row r="26" spans="3:11" ht="15">
      <c r="C26" s="229"/>
      <c r="D26" s="229"/>
      <c r="E26" s="229"/>
      <c r="F26" s="285"/>
      <c r="G26" s="249"/>
      <c r="H26" s="249"/>
      <c r="I26" s="229"/>
      <c r="J26" s="249"/>
      <c r="K26" s="229"/>
    </row>
    <row r="27" spans="1:12" ht="18">
      <c r="A27" s="172" t="s">
        <v>94</v>
      </c>
      <c r="B27" s="190"/>
      <c r="C27" s="176" t="str">
        <f>'Results by Segments'!$C$5</f>
        <v>3Q 2009</v>
      </c>
      <c r="D27" s="176" t="str">
        <f>'Results by Segments'!$D$5</f>
        <v>4Q 2009</v>
      </c>
      <c r="E27" s="176" t="str">
        <f>'Results by Segments'!$E$5</f>
        <v>FY 2009</v>
      </c>
      <c r="F27" s="267" t="str">
        <f>'Results by Segments'!$F$5</f>
        <v>1Q 2010</v>
      </c>
      <c r="G27" s="176" t="str">
        <f>'Results by Segments'!$G$5</f>
        <v>2Q 2010</v>
      </c>
      <c r="H27" s="176" t="str">
        <f>'Results by Segments'!$H$5</f>
        <v>3Q 2010</v>
      </c>
      <c r="I27" s="176" t="s">
        <v>174</v>
      </c>
      <c r="J27" s="176" t="s">
        <v>175</v>
      </c>
      <c r="K27" s="177" t="str">
        <f>K3</f>
        <v>1Q 2011</v>
      </c>
      <c r="L27" s="176" t="str">
        <f>'Results by Segments'!$L$5</f>
        <v>% change</v>
      </c>
    </row>
    <row r="28" spans="1:11" ht="15">
      <c r="A28" s="195" t="s">
        <v>4</v>
      </c>
      <c r="B28" s="191"/>
      <c r="C28" s="229"/>
      <c r="D28" s="229"/>
      <c r="E28" s="229"/>
      <c r="F28" s="279"/>
      <c r="G28" s="249"/>
      <c r="H28" s="249"/>
      <c r="I28" s="229"/>
      <c r="J28" s="249"/>
      <c r="K28" s="230"/>
    </row>
    <row r="29" spans="1:12" ht="15">
      <c r="A29" s="193"/>
      <c r="B29" s="198" t="s">
        <v>164</v>
      </c>
      <c r="C29" s="90">
        <v>312.7209660599999</v>
      </c>
      <c r="D29" s="90">
        <v>299.6316307100001</v>
      </c>
      <c r="E29" s="90">
        <v>1200.31655232</v>
      </c>
      <c r="F29" s="268">
        <v>285.58666763</v>
      </c>
      <c r="G29" s="90">
        <v>305.28392187000003</v>
      </c>
      <c r="H29" s="90">
        <v>319.03109565</v>
      </c>
      <c r="I29" s="90">
        <v>310.70990875999996</v>
      </c>
      <c r="J29" s="90">
        <v>1220.61159391</v>
      </c>
      <c r="K29" s="235">
        <v>299.81602767</v>
      </c>
      <c r="L29" s="46">
        <f>K29/F29-1</f>
        <v>0.049825015145438245</v>
      </c>
    </row>
    <row r="30" spans="1:12" ht="15">
      <c r="A30" s="193"/>
      <c r="B30" s="198" t="s">
        <v>56</v>
      </c>
      <c r="C30" s="90">
        <v>0</v>
      </c>
      <c r="D30" s="90">
        <v>0</v>
      </c>
      <c r="E30" s="90">
        <v>0</v>
      </c>
      <c r="F30" s="268">
        <v>0</v>
      </c>
      <c r="G30" s="90">
        <v>0</v>
      </c>
      <c r="H30" s="90">
        <v>0</v>
      </c>
      <c r="I30" s="90">
        <v>0</v>
      </c>
      <c r="J30" s="90">
        <v>0</v>
      </c>
      <c r="K30" s="235">
        <v>0.04856732</v>
      </c>
      <c r="L30" s="46" t="s">
        <v>25</v>
      </c>
    </row>
    <row r="31" spans="1:12" ht="15">
      <c r="A31" s="193"/>
      <c r="B31" s="198" t="s">
        <v>57</v>
      </c>
      <c r="C31" s="90">
        <v>37.91718625</v>
      </c>
      <c r="D31" s="90">
        <v>9.424968839999991</v>
      </c>
      <c r="E31" s="90">
        <v>75.41353414</v>
      </c>
      <c r="F31" s="268">
        <v>7.00852248</v>
      </c>
      <c r="G31" s="90">
        <v>13.036529000000002</v>
      </c>
      <c r="H31" s="90">
        <v>31.11265326</v>
      </c>
      <c r="I31" s="90">
        <v>6.7519283199999975</v>
      </c>
      <c r="J31" s="90">
        <v>57.90963306</v>
      </c>
      <c r="K31" s="235">
        <v>6.40008308</v>
      </c>
      <c r="L31" s="46">
        <f>K31/F31-1</f>
        <v>-0.08681421822306834</v>
      </c>
    </row>
    <row r="32" spans="1:12" ht="15">
      <c r="A32" s="196"/>
      <c r="B32" s="198" t="s">
        <v>13</v>
      </c>
      <c r="C32" s="90">
        <v>74.64959049999999</v>
      </c>
      <c r="D32" s="90">
        <v>68.81772740000002</v>
      </c>
      <c r="E32" s="90">
        <v>292.40046581</v>
      </c>
      <c r="F32" s="268">
        <v>59.56964568</v>
      </c>
      <c r="G32" s="90">
        <v>67.97657887</v>
      </c>
      <c r="H32" s="90">
        <v>69.50335589</v>
      </c>
      <c r="I32" s="90">
        <v>67.08469466000003</v>
      </c>
      <c r="J32" s="90">
        <v>264.1342751</v>
      </c>
      <c r="K32" s="235">
        <v>56.43278499</v>
      </c>
      <c r="L32" s="46">
        <f>K32/F32-1</f>
        <v>-0.05265870988809951</v>
      </c>
    </row>
    <row r="33" spans="1:12" ht="15">
      <c r="A33" s="193"/>
      <c r="B33" s="198" t="s">
        <v>12</v>
      </c>
      <c r="C33" s="90">
        <v>23.94679634</v>
      </c>
      <c r="D33" s="90">
        <v>26.06929547</v>
      </c>
      <c r="E33" s="90">
        <v>95.69844596</v>
      </c>
      <c r="F33" s="268">
        <v>22.34044538</v>
      </c>
      <c r="G33" s="90">
        <v>24.22542611</v>
      </c>
      <c r="H33" s="90">
        <v>28.121949179999994</v>
      </c>
      <c r="I33" s="90">
        <v>36.77740193000001</v>
      </c>
      <c r="J33" s="90">
        <v>111.4652226</v>
      </c>
      <c r="K33" s="235">
        <v>30.99730131</v>
      </c>
      <c r="L33" s="46">
        <f>K33/F33-1</f>
        <v>0.3874970164090794</v>
      </c>
    </row>
    <row r="34" spans="1:12" ht="15">
      <c r="A34" s="197"/>
      <c r="B34" s="199" t="s">
        <v>58</v>
      </c>
      <c r="C34" s="224">
        <v>3.271366670000001</v>
      </c>
      <c r="D34" s="224">
        <v>3.4554423199999995</v>
      </c>
      <c r="E34" s="224">
        <v>11.88552215</v>
      </c>
      <c r="F34" s="278">
        <v>3.77522798</v>
      </c>
      <c r="G34" s="224">
        <v>3.74474712</v>
      </c>
      <c r="H34" s="224">
        <v>3.90356115</v>
      </c>
      <c r="I34" s="224">
        <v>4.208613510000001</v>
      </c>
      <c r="J34" s="224">
        <v>15.63214976</v>
      </c>
      <c r="K34" s="236">
        <v>3.74454743</v>
      </c>
      <c r="L34" s="247">
        <f>K34/F34-1</f>
        <v>-0.008126807218672982</v>
      </c>
    </row>
    <row r="35" spans="2:12" ht="15">
      <c r="B35" s="200" t="s">
        <v>167</v>
      </c>
      <c r="C35" s="89">
        <v>452.50590581999984</v>
      </c>
      <c r="D35" s="89">
        <v>407.3990647400001</v>
      </c>
      <c r="E35" s="89">
        <v>1675.71452038</v>
      </c>
      <c r="F35" s="269">
        <v>378.28050915000006</v>
      </c>
      <c r="G35" s="89">
        <v>414.26720296999997</v>
      </c>
      <c r="H35" s="89">
        <v>451.67261513000005</v>
      </c>
      <c r="I35" s="89">
        <v>425.53254717999994</v>
      </c>
      <c r="J35" s="89">
        <v>1669.75287443</v>
      </c>
      <c r="K35" s="234">
        <v>397.43931180000004</v>
      </c>
      <c r="L35" s="68">
        <f>K35/F35-1</f>
        <v>0.0506470785213069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spans="3:11" ht="15">
      <c r="C45" s="285"/>
      <c r="D45" s="229"/>
      <c r="E45" s="229"/>
      <c r="F45" s="229"/>
      <c r="G45" s="249"/>
      <c r="H45" s="229"/>
      <c r="I45" s="229"/>
      <c r="J45" s="229"/>
      <c r="K45" s="229"/>
    </row>
    <row r="46" spans="3:11" ht="15">
      <c r="C46" s="285"/>
      <c r="D46" s="229"/>
      <c r="E46" s="229"/>
      <c r="F46" s="229"/>
      <c r="G46" s="249"/>
      <c r="H46" s="229"/>
      <c r="I46" s="229"/>
      <c r="J46" s="229"/>
      <c r="K46" s="229"/>
    </row>
    <row r="47" spans="3:11" ht="15">
      <c r="C47" s="285"/>
      <c r="D47" s="229"/>
      <c r="E47" s="229"/>
      <c r="F47" s="229"/>
      <c r="G47" s="249"/>
      <c r="H47" s="229"/>
      <c r="I47" s="229"/>
      <c r="J47" s="229"/>
      <c r="K47" s="229"/>
    </row>
    <row r="48" spans="1:11" ht="18.75">
      <c r="A48" s="182" t="s">
        <v>64</v>
      </c>
      <c r="C48" s="285"/>
      <c r="D48" s="229"/>
      <c r="E48" s="229"/>
      <c r="F48" s="229"/>
      <c r="G48" s="249"/>
      <c r="H48" s="229"/>
      <c r="I48" s="229"/>
      <c r="J48" s="229"/>
      <c r="K48" s="229"/>
    </row>
    <row r="49" spans="3:11" ht="15">
      <c r="C49" s="285"/>
      <c r="D49" s="229"/>
      <c r="E49" s="229"/>
      <c r="F49" s="229"/>
      <c r="G49" s="249"/>
      <c r="H49" s="229"/>
      <c r="I49" s="229"/>
      <c r="J49" s="229"/>
      <c r="K49" s="229"/>
    </row>
    <row r="50" spans="1:12" ht="18">
      <c r="A50" s="172" t="s">
        <v>63</v>
      </c>
      <c r="B50" s="190"/>
      <c r="C50" s="176" t="str">
        <f>'Results by Segments'!$C$5</f>
        <v>3Q 2009</v>
      </c>
      <c r="D50" s="176" t="str">
        <f>'Results by Segments'!$D$5</f>
        <v>4Q 2009</v>
      </c>
      <c r="E50" s="176" t="str">
        <f>'Results by Segments'!$E$5</f>
        <v>FY 2009</v>
      </c>
      <c r="F50" s="267" t="str">
        <f>'Results by Segments'!$F$5</f>
        <v>1Q 2010</v>
      </c>
      <c r="G50" s="176" t="str">
        <f>'Results by Segments'!$G$5</f>
        <v>2Q 2010</v>
      </c>
      <c r="H50" s="176" t="str">
        <f>'Results by Segments'!$H$5</f>
        <v>3Q 2010</v>
      </c>
      <c r="I50" s="176" t="s">
        <v>174</v>
      </c>
      <c r="J50" s="176" t="s">
        <v>175</v>
      </c>
      <c r="K50" s="177" t="str">
        <f>K3</f>
        <v>1Q 2011</v>
      </c>
      <c r="L50" s="176" t="str">
        <f>'Results by Segments'!$L$5</f>
        <v>% change</v>
      </c>
    </row>
    <row r="51" spans="1:11" ht="15">
      <c r="A51" s="195" t="s">
        <v>4</v>
      </c>
      <c r="B51" s="191"/>
      <c r="C51" s="229"/>
      <c r="D51" s="229"/>
      <c r="E51" s="229"/>
      <c r="F51" s="279"/>
      <c r="G51" s="252"/>
      <c r="H51" s="252"/>
      <c r="I51" s="229"/>
      <c r="J51" s="252"/>
      <c r="K51" s="231"/>
    </row>
    <row r="52" spans="1:12" ht="15">
      <c r="A52" s="191"/>
      <c r="B52" s="198" t="s">
        <v>168</v>
      </c>
      <c r="C52" s="90">
        <v>102.18330229</v>
      </c>
      <c r="D52" s="90">
        <v>106.43912067999997</v>
      </c>
      <c r="E52" s="90">
        <v>396.78758314</v>
      </c>
      <c r="F52" s="268">
        <v>79.88667368</v>
      </c>
      <c r="G52" s="90">
        <v>93.06889554</v>
      </c>
      <c r="H52" s="90">
        <v>97.22990295000002</v>
      </c>
      <c r="I52" s="90">
        <v>133.43182936</v>
      </c>
      <c r="J52" s="90">
        <v>403.61730153</v>
      </c>
      <c r="K52" s="235">
        <v>104.49216392</v>
      </c>
      <c r="L52" s="46">
        <f>K52/F52-1</f>
        <v>0.3080049413317867</v>
      </c>
    </row>
    <row r="53" spans="1:12" ht="15">
      <c r="A53" s="191"/>
      <c r="B53" s="198" t="s">
        <v>169</v>
      </c>
      <c r="C53" s="90">
        <v>183.66584493999994</v>
      </c>
      <c r="D53" s="90">
        <v>198.5422247900001</v>
      </c>
      <c r="E53" s="90">
        <v>788.04220196</v>
      </c>
      <c r="F53" s="268">
        <v>205.77342</v>
      </c>
      <c r="G53" s="90">
        <v>205.02307252000003</v>
      </c>
      <c r="H53" s="90">
        <v>190.70447407999995</v>
      </c>
      <c r="I53" s="90">
        <v>205.33469037999998</v>
      </c>
      <c r="J53" s="90">
        <v>806.83565698</v>
      </c>
      <c r="K53" s="235">
        <v>209.46784115</v>
      </c>
      <c r="L53" s="46">
        <f aca="true" t="shared" si="2" ref="L53:L59">K53/F53-1</f>
        <v>0.01795383072313239</v>
      </c>
    </row>
    <row r="54" spans="1:12" ht="15">
      <c r="A54" s="191"/>
      <c r="B54" s="198" t="s">
        <v>13</v>
      </c>
      <c r="C54" s="90">
        <v>139.77515083999998</v>
      </c>
      <c r="D54" s="90">
        <v>137.07659805999998</v>
      </c>
      <c r="E54" s="90">
        <v>561.54733128</v>
      </c>
      <c r="F54" s="268">
        <v>129.12178298</v>
      </c>
      <c r="G54" s="90">
        <v>138.19682155</v>
      </c>
      <c r="H54" s="90">
        <v>126.07863090999996</v>
      </c>
      <c r="I54" s="90">
        <v>127.35330837999999</v>
      </c>
      <c r="J54" s="90">
        <v>520.75054382</v>
      </c>
      <c r="K54" s="235">
        <v>112.00977553</v>
      </c>
      <c r="L54" s="46">
        <f t="shared" si="2"/>
        <v>-0.13252610872520654</v>
      </c>
    </row>
    <row r="55" spans="1:12" ht="15">
      <c r="A55" s="191"/>
      <c r="B55" s="198" t="s">
        <v>170</v>
      </c>
      <c r="C55" s="90">
        <v>46.046630500000006</v>
      </c>
      <c r="D55" s="90">
        <v>52.32464128999999</v>
      </c>
      <c r="E55" s="90">
        <v>182.01786801</v>
      </c>
      <c r="F55" s="268">
        <v>38.71802753</v>
      </c>
      <c r="G55" s="90">
        <v>45.581458999999995</v>
      </c>
      <c r="H55" s="90">
        <v>46.935310310000006</v>
      </c>
      <c r="I55" s="90">
        <v>52.76591055</v>
      </c>
      <c r="J55" s="90">
        <v>184.00070739</v>
      </c>
      <c r="K55" s="235">
        <v>37.76168406</v>
      </c>
      <c r="L55" s="46">
        <f t="shared" si="2"/>
        <v>-0.024700211529603222</v>
      </c>
    </row>
    <row r="56" spans="1:12" ht="15">
      <c r="A56" s="191"/>
      <c r="B56" s="198" t="s">
        <v>61</v>
      </c>
      <c r="C56" s="90">
        <v>76.02702644000001</v>
      </c>
      <c r="D56" s="90">
        <v>71.09410141999999</v>
      </c>
      <c r="E56" s="90">
        <v>292.01062434</v>
      </c>
      <c r="F56" s="268">
        <v>71.90459188</v>
      </c>
      <c r="G56" s="90">
        <v>77.73749380999999</v>
      </c>
      <c r="H56" s="90">
        <v>69.30908819000001</v>
      </c>
      <c r="I56" s="90">
        <v>52.842742620000024</v>
      </c>
      <c r="J56" s="90">
        <v>271.7939165</v>
      </c>
      <c r="K56" s="235">
        <v>60.9443345</v>
      </c>
      <c r="L56" s="46">
        <f t="shared" si="2"/>
        <v>-0.15242778094466258</v>
      </c>
    </row>
    <row r="57" spans="1:12" ht="15">
      <c r="A57" s="191"/>
      <c r="B57" s="198" t="s">
        <v>173</v>
      </c>
      <c r="C57" s="90">
        <v>28.571624</v>
      </c>
      <c r="D57" s="90">
        <v>30.327654030000005</v>
      </c>
      <c r="E57" s="90">
        <v>112.08970087</v>
      </c>
      <c r="F57" s="268">
        <v>27.10285247</v>
      </c>
      <c r="G57" s="90">
        <v>28.28822346</v>
      </c>
      <c r="H57" s="90">
        <v>26.355278229999996</v>
      </c>
      <c r="I57" s="90">
        <v>41.36143544000001</v>
      </c>
      <c r="J57" s="90">
        <v>123.1077896</v>
      </c>
      <c r="K57" s="235">
        <v>31.68418399</v>
      </c>
      <c r="L57" s="46">
        <f t="shared" si="2"/>
        <v>0.16903503146287102</v>
      </c>
    </row>
    <row r="58" spans="1:12" ht="15">
      <c r="A58" s="192"/>
      <c r="B58" s="199" t="s">
        <v>62</v>
      </c>
      <c r="C58" s="224">
        <v>191.71567643999998</v>
      </c>
      <c r="D58" s="224">
        <v>203.8131169300001</v>
      </c>
      <c r="E58" s="224">
        <v>752.45298662</v>
      </c>
      <c r="F58" s="278">
        <v>168.77909245</v>
      </c>
      <c r="G58" s="224">
        <v>182.45624999</v>
      </c>
      <c r="H58" s="224">
        <v>193.90837064</v>
      </c>
      <c r="I58" s="224">
        <v>238.8624403</v>
      </c>
      <c r="J58" s="224">
        <v>784.00615338</v>
      </c>
      <c r="K58" s="236">
        <v>183.36766868</v>
      </c>
      <c r="L58" s="247">
        <f t="shared" si="2"/>
        <v>0.08643592057660698</v>
      </c>
    </row>
    <row r="59" spans="1:12" ht="15">
      <c r="A59" s="191"/>
      <c r="B59" s="200" t="s">
        <v>67</v>
      </c>
      <c r="C59" s="89">
        <v>767.9852554499998</v>
      </c>
      <c r="D59" s="89">
        <v>799.6174572</v>
      </c>
      <c r="E59" s="89">
        <v>3084.94829622</v>
      </c>
      <c r="F59" s="269">
        <v>721.28644099</v>
      </c>
      <c r="G59" s="89">
        <v>770.3522158700001</v>
      </c>
      <c r="H59" s="89">
        <v>750.5210553099996</v>
      </c>
      <c r="I59" s="89">
        <v>851.9523570300003</v>
      </c>
      <c r="J59" s="89">
        <v>3094.1120692</v>
      </c>
      <c r="K59" s="234">
        <v>739.72765183</v>
      </c>
      <c r="L59" s="68">
        <f t="shared" si="2"/>
        <v>0.025567111471953563</v>
      </c>
    </row>
    <row r="60" spans="3:11" ht="15">
      <c r="C60" s="229"/>
      <c r="D60" s="229"/>
      <c r="E60" s="229"/>
      <c r="F60" s="285"/>
      <c r="G60" s="249"/>
      <c r="H60" s="249"/>
      <c r="I60" s="229"/>
      <c r="J60" s="249"/>
      <c r="K60" s="229"/>
    </row>
    <row r="61" spans="3:11" ht="15">
      <c r="C61" s="229"/>
      <c r="D61" s="229"/>
      <c r="E61" s="229"/>
      <c r="F61" s="285"/>
      <c r="G61" s="249"/>
      <c r="H61" s="249"/>
      <c r="I61" s="229"/>
      <c r="J61" s="249"/>
      <c r="K61" s="229"/>
    </row>
    <row r="62" spans="1:12" ht="18">
      <c r="A62" s="172" t="s">
        <v>65</v>
      </c>
      <c r="B62" s="190"/>
      <c r="C62" s="176" t="str">
        <f>'Results by Segments'!$C$5</f>
        <v>3Q 2009</v>
      </c>
      <c r="D62" s="176" t="str">
        <f>'Results by Segments'!$D$5</f>
        <v>4Q 2009</v>
      </c>
      <c r="E62" s="176" t="str">
        <f>'Results by Segments'!$E$5</f>
        <v>FY 2009</v>
      </c>
      <c r="F62" s="267" t="str">
        <f>'Results by Segments'!$F$5</f>
        <v>1Q 2010</v>
      </c>
      <c r="G62" s="176" t="str">
        <f>'Results by Segments'!$G$5</f>
        <v>2Q 2010</v>
      </c>
      <c r="H62" s="176" t="str">
        <f>'Results by Segments'!$H$5</f>
        <v>3Q 2010</v>
      </c>
      <c r="I62" s="176" t="s">
        <v>174</v>
      </c>
      <c r="J62" s="176" t="s">
        <v>175</v>
      </c>
      <c r="K62" s="177" t="str">
        <f>K3</f>
        <v>1Q 2011</v>
      </c>
      <c r="L62" s="176" t="str">
        <f>'Results by Segments'!$L$5</f>
        <v>% change</v>
      </c>
    </row>
    <row r="63" spans="1:11" ht="15">
      <c r="A63" s="195" t="s">
        <v>4</v>
      </c>
      <c r="B63" s="191"/>
      <c r="C63" s="229"/>
      <c r="D63" s="229"/>
      <c r="E63" s="229"/>
      <c r="F63" s="279"/>
      <c r="G63" s="249"/>
      <c r="H63" s="249"/>
      <c r="I63" s="229"/>
      <c r="J63" s="249"/>
      <c r="K63" s="230"/>
    </row>
    <row r="64" spans="1:12" ht="15">
      <c r="A64" s="191"/>
      <c r="B64" s="198" t="s">
        <v>168</v>
      </c>
      <c r="C64" s="90">
        <v>64.86712144</v>
      </c>
      <c r="D64" s="90">
        <v>61.491347520000005</v>
      </c>
      <c r="E64" s="90">
        <v>241.88765778</v>
      </c>
      <c r="F64" s="268">
        <v>46.44743198</v>
      </c>
      <c r="G64" s="90">
        <v>56.683663380000006</v>
      </c>
      <c r="H64" s="90">
        <v>59.10267076000001</v>
      </c>
      <c r="I64" s="90">
        <v>83.11836441999998</v>
      </c>
      <c r="J64" s="90">
        <v>245.35213054</v>
      </c>
      <c r="K64" s="235">
        <v>65.59877439</v>
      </c>
      <c r="L64" s="46">
        <f>K64/F64-1</f>
        <v>0.4123229550827796</v>
      </c>
    </row>
    <row r="65" spans="1:12" ht="15">
      <c r="A65" s="191"/>
      <c r="B65" s="198" t="s">
        <v>169</v>
      </c>
      <c r="C65" s="90">
        <v>152.64680207000004</v>
      </c>
      <c r="D65" s="90">
        <v>170.25792654000003</v>
      </c>
      <c r="E65" s="90">
        <v>665.61536335</v>
      </c>
      <c r="F65" s="268">
        <v>173.90188585</v>
      </c>
      <c r="G65" s="90">
        <v>172.43934132999996</v>
      </c>
      <c r="H65" s="90">
        <v>157.06931466000003</v>
      </c>
      <c r="I65" s="90">
        <v>167.11715699999996</v>
      </c>
      <c r="J65" s="90">
        <v>670.52769884</v>
      </c>
      <c r="K65" s="235">
        <v>171.85166785</v>
      </c>
      <c r="L65" s="46">
        <f aca="true" t="shared" si="3" ref="L65:L71">K65/F65-1</f>
        <v>-0.01178950987206906</v>
      </c>
    </row>
    <row r="66" spans="1:12" ht="15">
      <c r="A66" s="191"/>
      <c r="B66" s="198" t="s">
        <v>13</v>
      </c>
      <c r="C66" s="90">
        <v>99.74309183000003</v>
      </c>
      <c r="D66" s="90">
        <v>93.0983334</v>
      </c>
      <c r="E66" s="90">
        <v>381.48907887</v>
      </c>
      <c r="F66" s="268">
        <v>91.09948315</v>
      </c>
      <c r="G66" s="90">
        <v>97.2080527</v>
      </c>
      <c r="H66" s="90">
        <v>87.58388169000003</v>
      </c>
      <c r="I66" s="90">
        <v>88.47265784999996</v>
      </c>
      <c r="J66" s="90">
        <v>364.36407539</v>
      </c>
      <c r="K66" s="235">
        <v>75.12621529</v>
      </c>
      <c r="L66" s="46">
        <f t="shared" si="3"/>
        <v>-0.17533873198489158</v>
      </c>
    </row>
    <row r="67" spans="1:12" ht="15">
      <c r="A67" s="191"/>
      <c r="B67" s="198" t="s">
        <v>170</v>
      </c>
      <c r="C67" s="90">
        <v>32.71277533999999</v>
      </c>
      <c r="D67" s="90">
        <v>40.47982645000002</v>
      </c>
      <c r="E67" s="90">
        <v>132.71873486</v>
      </c>
      <c r="F67" s="268">
        <v>27.32128172</v>
      </c>
      <c r="G67" s="90">
        <v>32.823586379999995</v>
      </c>
      <c r="H67" s="90">
        <v>34.49736304000001</v>
      </c>
      <c r="I67" s="90">
        <v>40.22091155999999</v>
      </c>
      <c r="J67" s="90">
        <v>134.8631427</v>
      </c>
      <c r="K67" s="235">
        <v>25.21174387</v>
      </c>
      <c r="L67" s="46">
        <f t="shared" si="3"/>
        <v>-0.07721225788817065</v>
      </c>
    </row>
    <row r="68" spans="1:12" ht="15">
      <c r="A68" s="191"/>
      <c r="B68" s="198" t="s">
        <v>61</v>
      </c>
      <c r="C68" s="90">
        <v>52.15314405000001</v>
      </c>
      <c r="D68" s="90">
        <v>52.092621879999996</v>
      </c>
      <c r="E68" s="90">
        <v>194.31416708</v>
      </c>
      <c r="F68" s="268">
        <v>47.82484569</v>
      </c>
      <c r="G68" s="90">
        <v>53.93025456</v>
      </c>
      <c r="H68" s="90">
        <v>46.590174880000006</v>
      </c>
      <c r="I68" s="90">
        <v>34.33335063999999</v>
      </c>
      <c r="J68" s="90">
        <v>182.67862577</v>
      </c>
      <c r="K68" s="235">
        <v>38.62908798</v>
      </c>
      <c r="L68" s="46">
        <f t="shared" si="3"/>
        <v>-0.19227992432232344</v>
      </c>
    </row>
    <row r="69" spans="1:12" ht="15">
      <c r="A69" s="191"/>
      <c r="B69" s="198" t="s">
        <v>173</v>
      </c>
      <c r="C69" s="90">
        <v>28.949800769999996</v>
      </c>
      <c r="D69" s="90">
        <v>30.913398200000003</v>
      </c>
      <c r="E69" s="90">
        <v>113.99406069</v>
      </c>
      <c r="F69" s="268">
        <v>27.92148744</v>
      </c>
      <c r="G69" s="90">
        <v>28.971481429999997</v>
      </c>
      <c r="H69" s="90">
        <v>27.113185379999997</v>
      </c>
      <c r="I69" s="90">
        <v>41.966690990000004</v>
      </c>
      <c r="J69" s="90">
        <v>125.97284524</v>
      </c>
      <c r="K69" s="235">
        <v>32.61311075</v>
      </c>
      <c r="L69" s="46">
        <f t="shared" si="3"/>
        <v>0.16802913240498896</v>
      </c>
    </row>
    <row r="70" spans="1:12" ht="15">
      <c r="A70" s="192"/>
      <c r="B70" s="199" t="s">
        <v>62</v>
      </c>
      <c r="C70" s="224">
        <v>110.38943828000004</v>
      </c>
      <c r="D70" s="224">
        <v>101.08868586</v>
      </c>
      <c r="E70" s="224">
        <v>409.26940008</v>
      </c>
      <c r="F70" s="278">
        <v>85.81460952</v>
      </c>
      <c r="G70" s="224">
        <v>97.06508374999999</v>
      </c>
      <c r="H70" s="224">
        <v>103.38458570000003</v>
      </c>
      <c r="I70" s="224">
        <v>127.53274235999999</v>
      </c>
      <c r="J70" s="224">
        <v>413.79702133</v>
      </c>
      <c r="K70" s="236">
        <v>91.77271641</v>
      </c>
      <c r="L70" s="247">
        <f t="shared" si="3"/>
        <v>0.06942998311507087</v>
      </c>
    </row>
    <row r="71" spans="1:12" ht="15">
      <c r="A71" s="191"/>
      <c r="B71" s="200" t="s">
        <v>66</v>
      </c>
      <c r="C71" s="89">
        <v>541.4621737800001</v>
      </c>
      <c r="D71" s="89">
        <v>549.4221398500001</v>
      </c>
      <c r="E71" s="89">
        <v>2139.28846271</v>
      </c>
      <c r="F71" s="269">
        <v>500.33102535</v>
      </c>
      <c r="G71" s="89">
        <v>539.1214635299999</v>
      </c>
      <c r="H71" s="89">
        <v>515.3411761100003</v>
      </c>
      <c r="I71" s="89">
        <v>582.7618748199998</v>
      </c>
      <c r="J71" s="89">
        <v>2137.55553981</v>
      </c>
      <c r="K71" s="234">
        <v>500.80331654</v>
      </c>
      <c r="L71" s="68">
        <f t="shared" si="3"/>
        <v>0.0009439574323211186</v>
      </c>
    </row>
    <row r="72" spans="3:11" ht="15">
      <c r="C72" s="229"/>
      <c r="D72" s="229"/>
      <c r="E72" s="229"/>
      <c r="F72" s="285"/>
      <c r="G72" s="249"/>
      <c r="H72" s="249"/>
      <c r="I72" s="229"/>
      <c r="J72" s="249"/>
      <c r="K72" s="229"/>
    </row>
    <row r="73" spans="3:11" ht="15">
      <c r="C73" s="229"/>
      <c r="D73" s="229"/>
      <c r="E73" s="229"/>
      <c r="F73" s="285"/>
      <c r="G73" s="249"/>
      <c r="H73" s="249"/>
      <c r="I73" s="229"/>
      <c r="J73" s="249"/>
      <c r="K73" s="229"/>
    </row>
    <row r="74" spans="1:12" ht="18">
      <c r="A74" s="172" t="s">
        <v>95</v>
      </c>
      <c r="B74" s="190"/>
      <c r="C74" s="176" t="str">
        <f>'Results by Segments'!$C$5</f>
        <v>3Q 2009</v>
      </c>
      <c r="D74" s="176" t="str">
        <f>'Results by Segments'!$D$5</f>
        <v>4Q 2009</v>
      </c>
      <c r="E74" s="176" t="str">
        <f>'Results by Segments'!$E$5</f>
        <v>FY 2009</v>
      </c>
      <c r="F74" s="267" t="str">
        <f>'Results by Segments'!$F$5</f>
        <v>1Q 2010</v>
      </c>
      <c r="G74" s="176" t="str">
        <f>'Results by Segments'!$G$5</f>
        <v>2Q 2010</v>
      </c>
      <c r="H74" s="176" t="str">
        <f>'Results by Segments'!$H$5</f>
        <v>3Q 2010</v>
      </c>
      <c r="I74" s="176" t="s">
        <v>174</v>
      </c>
      <c r="J74" s="176" t="s">
        <v>175</v>
      </c>
      <c r="K74" s="177" t="str">
        <f>K3</f>
        <v>1Q 2011</v>
      </c>
      <c r="L74" s="176" t="str">
        <f>'Results by Segments'!$L$5</f>
        <v>% change</v>
      </c>
    </row>
    <row r="75" spans="1:11" ht="15">
      <c r="A75" s="195" t="s">
        <v>4</v>
      </c>
      <c r="B75" s="191"/>
      <c r="C75" s="229"/>
      <c r="D75" s="229"/>
      <c r="E75" s="229"/>
      <c r="F75" s="279"/>
      <c r="G75" s="249"/>
      <c r="H75" s="249"/>
      <c r="I75" s="229"/>
      <c r="J75" s="249"/>
      <c r="K75" s="230"/>
    </row>
    <row r="76" spans="1:12" ht="15">
      <c r="A76" s="191"/>
      <c r="B76" s="198" t="s">
        <v>168</v>
      </c>
      <c r="C76" s="90">
        <v>37.695427030000005</v>
      </c>
      <c r="D76" s="90">
        <v>45.75260503999999</v>
      </c>
      <c r="E76" s="90">
        <v>160.05755358</v>
      </c>
      <c r="F76" s="268">
        <v>34.62075774</v>
      </c>
      <c r="G76" s="90">
        <v>38.0079375</v>
      </c>
      <c r="H76" s="90">
        <v>38.629088839999994</v>
      </c>
      <c r="I76" s="90">
        <v>52.50525379000001</v>
      </c>
      <c r="J76" s="90">
        <v>163.76303787</v>
      </c>
      <c r="K76" s="235">
        <v>40.77031873</v>
      </c>
      <c r="L76" s="46">
        <f>K76/F76-1</f>
        <v>0.17762641234437626</v>
      </c>
    </row>
    <row r="77" spans="1:12" ht="15">
      <c r="A77" s="191"/>
      <c r="B77" s="198" t="s">
        <v>169</v>
      </c>
      <c r="C77" s="90">
        <v>29.745773649999997</v>
      </c>
      <c r="D77" s="90">
        <v>27.808872070000007</v>
      </c>
      <c r="E77" s="90">
        <v>118.24549364</v>
      </c>
      <c r="F77" s="268">
        <v>30.83937381</v>
      </c>
      <c r="G77" s="90">
        <v>31.289116429999996</v>
      </c>
      <c r="H77" s="90">
        <v>30.092973559999997</v>
      </c>
      <c r="I77" s="90">
        <v>33.20048204000001</v>
      </c>
      <c r="J77" s="90">
        <v>125.42194584</v>
      </c>
      <c r="K77" s="235">
        <v>32.59635476</v>
      </c>
      <c r="L77" s="46">
        <f aca="true" t="shared" si="4" ref="L77:L83">K77/F77-1</f>
        <v>0.056972004711401514</v>
      </c>
    </row>
    <row r="78" spans="1:12" ht="15">
      <c r="A78" s="191"/>
      <c r="B78" s="198" t="s">
        <v>13</v>
      </c>
      <c r="C78" s="90">
        <v>59.25940587000001</v>
      </c>
      <c r="D78" s="90">
        <v>56.69304645</v>
      </c>
      <c r="E78" s="90">
        <v>235.19555004</v>
      </c>
      <c r="F78" s="268">
        <v>49.92515827</v>
      </c>
      <c r="G78" s="90">
        <v>57.318139990000006</v>
      </c>
      <c r="H78" s="90">
        <v>58.47704774999998</v>
      </c>
      <c r="I78" s="90">
        <v>54.36312108000001</v>
      </c>
      <c r="J78" s="90">
        <v>220.08346709</v>
      </c>
      <c r="K78" s="235">
        <v>50.24691604</v>
      </c>
      <c r="L78" s="46">
        <f t="shared" si="4"/>
        <v>0.006444802202927535</v>
      </c>
    </row>
    <row r="79" spans="1:12" ht="15">
      <c r="A79" s="191"/>
      <c r="B79" s="198" t="s">
        <v>170</v>
      </c>
      <c r="C79" s="90">
        <v>14.117864789999999</v>
      </c>
      <c r="D79" s="90">
        <v>12.653527590000003</v>
      </c>
      <c r="E79" s="90">
        <v>53.40900912</v>
      </c>
      <c r="F79" s="268">
        <v>13.00822862</v>
      </c>
      <c r="G79" s="90">
        <v>13.835314539999999</v>
      </c>
      <c r="H79" s="90">
        <v>13.557832120000004</v>
      </c>
      <c r="I79" s="90">
        <v>14.156208869999993</v>
      </c>
      <c r="J79" s="90">
        <v>54.55758415</v>
      </c>
      <c r="K79" s="235">
        <v>13.624508</v>
      </c>
      <c r="L79" s="46">
        <f t="shared" si="4"/>
        <v>0.047376118455704</v>
      </c>
    </row>
    <row r="80" spans="1:12" ht="15">
      <c r="A80" s="191"/>
      <c r="B80" s="198" t="s">
        <v>61</v>
      </c>
      <c r="C80" s="90">
        <v>29.884750609999998</v>
      </c>
      <c r="D80" s="90">
        <v>25.585281289999998</v>
      </c>
      <c r="E80" s="90">
        <v>118.77695625</v>
      </c>
      <c r="F80" s="268">
        <v>26.47584672</v>
      </c>
      <c r="G80" s="90">
        <v>26.75488602</v>
      </c>
      <c r="H80" s="90">
        <v>27.28727446</v>
      </c>
      <c r="I80" s="90">
        <v>22.126209619999997</v>
      </c>
      <c r="J80" s="90">
        <v>102.64421682</v>
      </c>
      <c r="K80" s="235">
        <v>25.3432633</v>
      </c>
      <c r="L80" s="46">
        <f t="shared" si="4"/>
        <v>-0.042777986743080865</v>
      </c>
    </row>
    <row r="81" spans="1:12" ht="15">
      <c r="A81" s="191"/>
      <c r="B81" s="198" t="s">
        <v>171</v>
      </c>
      <c r="C81" s="90">
        <v>3.5345407599999996</v>
      </c>
      <c r="D81" s="90">
        <v>3.3922865200000007</v>
      </c>
      <c r="E81" s="90">
        <v>13.69398593</v>
      </c>
      <c r="F81" s="268">
        <v>3.20023921</v>
      </c>
      <c r="G81" s="90">
        <v>3.3469961300000004</v>
      </c>
      <c r="H81" s="90">
        <v>3.24585143</v>
      </c>
      <c r="I81" s="90">
        <v>3.0996657699999997</v>
      </c>
      <c r="J81" s="90">
        <v>12.89275254</v>
      </c>
      <c r="K81" s="235">
        <v>3.61406243</v>
      </c>
      <c r="L81" s="46">
        <f t="shared" si="4"/>
        <v>0.1293100899166848</v>
      </c>
    </row>
    <row r="82" spans="1:12" ht="15">
      <c r="A82" s="192"/>
      <c r="B82" s="199" t="s">
        <v>62</v>
      </c>
      <c r="C82" s="224">
        <v>81.89713608</v>
      </c>
      <c r="D82" s="224">
        <v>95.74385558</v>
      </c>
      <c r="E82" s="224">
        <v>336.51415211</v>
      </c>
      <c r="F82" s="278">
        <v>81.41723254</v>
      </c>
      <c r="G82" s="224">
        <v>83.58901357999999</v>
      </c>
      <c r="H82" s="224">
        <v>90.81874815</v>
      </c>
      <c r="I82" s="224">
        <v>106.03702981999999</v>
      </c>
      <c r="J82" s="224">
        <v>361.86202409</v>
      </c>
      <c r="K82" s="236">
        <v>88.20702345</v>
      </c>
      <c r="L82" s="247">
        <f t="shared" si="4"/>
        <v>0.0833950098545071</v>
      </c>
    </row>
    <row r="83" spans="1:12" ht="15">
      <c r="A83" s="191"/>
      <c r="B83" s="200" t="s">
        <v>172</v>
      </c>
      <c r="C83" s="89">
        <v>256.13489878999997</v>
      </c>
      <c r="D83" s="89">
        <v>267.62947454000016</v>
      </c>
      <c r="E83" s="89">
        <v>1035.89270067</v>
      </c>
      <c r="F83" s="269">
        <v>239.48683691000002</v>
      </c>
      <c r="G83" s="89">
        <v>254.14140418999995</v>
      </c>
      <c r="H83" s="89">
        <v>262.10881631000007</v>
      </c>
      <c r="I83" s="89">
        <v>285.4879709899999</v>
      </c>
      <c r="J83" s="89">
        <v>1041.2250284</v>
      </c>
      <c r="K83" s="234">
        <v>254.40244671</v>
      </c>
      <c r="L83" s="68">
        <f t="shared" si="4"/>
        <v>0.062281543288349006</v>
      </c>
    </row>
  </sheetData>
  <sheetProtection/>
  <printOptions/>
  <pageMargins left="0.7874015748031497" right="0.7086614173228347" top="1.1023622047244095" bottom="0.7480314960629921" header="0.5118110236220472" footer="0.31496062992125984"/>
  <pageSetup fitToHeight="2" horizontalDpi="600" verticalDpi="600" orientation="landscape" paperSize="9" scale="66" r:id="rId2"/>
  <headerFooter scaleWithDoc="0">
    <oddHeader>&amp;L&amp;G</oddHeader>
    <oddFooter>&amp;L&amp;"Trebuchet MS,Standard"Telekom Austria Group&amp;C&amp;"Trebuchet MS,Standard"&amp;D&amp;R&amp;"Trebuchet MS,Standard"&amp;P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R113"/>
  <sheetViews>
    <sheetView showGridLines="0" view="pageBreakPreview" zoomScale="85" zoomScaleNormal="75" zoomScaleSheetLayoutView="85" workbookViewId="0" topLeftCell="A34">
      <selection activeCell="D32" sqref="D32"/>
    </sheetView>
  </sheetViews>
  <sheetFormatPr defaultColWidth="9.140625" defaultRowHeight="12.75"/>
  <cols>
    <col min="1" max="1" width="4.57421875" style="1" customWidth="1"/>
    <col min="2" max="2" width="58.140625" style="1" customWidth="1"/>
    <col min="3" max="3" width="13.140625" style="1" customWidth="1"/>
    <col min="4" max="4" width="13.140625" style="44" customWidth="1" collapsed="1"/>
    <col min="5" max="11" width="13.140625" style="44" customWidth="1"/>
    <col min="12" max="12" width="13.7109375" style="44" customWidth="1"/>
    <col min="13" max="13" width="14.28125" style="44" customWidth="1"/>
    <col min="14" max="14" width="3.8515625" style="1" customWidth="1"/>
    <col min="15" max="21" width="9.140625" style="17" customWidth="1" collapsed="1"/>
    <col min="22" max="23" width="9.140625" style="17" customWidth="1"/>
    <col min="24" max="24" width="9.140625" style="17" customWidth="1" collapsed="1"/>
    <col min="25" max="28" width="9.140625" style="17" customWidth="1"/>
    <col min="29" max="29" width="9.140625" style="17" customWidth="1" collapsed="1"/>
    <col min="30" max="32" width="9.140625" style="17" customWidth="1"/>
    <col min="33" max="33" width="9.140625" style="17" customWidth="1" collapsed="1"/>
    <col min="34" max="37" width="9.140625" style="17" customWidth="1"/>
    <col min="38" max="38" width="9.140625" style="17" customWidth="1" collapsed="1"/>
    <col min="39" max="39" width="9.140625" style="17" customWidth="1"/>
    <col min="40" max="40" width="9.140625" style="17" customWidth="1" collapsed="1"/>
    <col min="41" max="43" width="9.140625" style="17" customWidth="1"/>
    <col min="44" max="44" width="9.140625" style="17" customWidth="1" collapsed="1"/>
    <col min="45" max="45" width="9.140625" style="17" customWidth="1"/>
    <col min="46" max="46" width="9.140625" style="17" customWidth="1" collapsed="1"/>
    <col min="47" max="47" width="9.140625" style="17" customWidth="1"/>
    <col min="48" max="59" width="9.140625" style="17" customWidth="1" collapsed="1"/>
    <col min="60" max="60" width="9.140625" style="17" customWidth="1"/>
    <col min="61" max="104" width="9.140625" style="17" customWidth="1" collapsed="1"/>
    <col min="105" max="16384" width="9.140625" style="17" customWidth="1"/>
  </cols>
  <sheetData>
    <row r="1" spans="1:15" ht="25.5" customHeight="1">
      <c r="A1" s="97" t="s">
        <v>103</v>
      </c>
      <c r="C1" s="79"/>
      <c r="D1" s="201"/>
      <c r="E1" s="201"/>
      <c r="F1" s="201"/>
      <c r="G1" s="39"/>
      <c r="H1" s="201"/>
      <c r="I1" s="201"/>
      <c r="J1" s="201"/>
      <c r="K1" s="201"/>
      <c r="L1" s="201"/>
      <c r="M1" s="201"/>
      <c r="N1" s="202"/>
      <c r="O1" s="18"/>
    </row>
    <row r="2" spans="1:13" ht="14.25" customHeight="1">
      <c r="A2" s="20"/>
      <c r="B2" s="31"/>
      <c r="C2" s="203"/>
      <c r="D2" s="19"/>
      <c r="E2" s="19"/>
      <c r="F2" s="19"/>
      <c r="G2" s="19"/>
      <c r="H2" s="19"/>
      <c r="I2" s="19"/>
      <c r="J2" s="19"/>
      <c r="K2" s="19"/>
      <c r="L2" s="63"/>
      <c r="M2" s="80"/>
    </row>
    <row r="3" spans="1:13" ht="18">
      <c r="A3" s="172" t="s">
        <v>104</v>
      </c>
      <c r="B3" s="190"/>
      <c r="C3" s="176" t="str">
        <f>'Results by Segments'!$C$5</f>
        <v>3Q 2009</v>
      </c>
      <c r="D3" s="176" t="str">
        <f>'Results by Segments'!$D$5</f>
        <v>4Q 2009</v>
      </c>
      <c r="E3" s="176" t="str">
        <f>'Results by Segments'!$E$5</f>
        <v>FY 2009</v>
      </c>
      <c r="F3" s="267" t="str">
        <f>'Results by Segments'!$F$5</f>
        <v>1Q 2010</v>
      </c>
      <c r="G3" s="176" t="str">
        <f>'Results by Segments'!$G$5</f>
        <v>2Q 2010</v>
      </c>
      <c r="H3" s="176" t="str">
        <f>'Results by Segments'!$H$5</f>
        <v>3Q 2010</v>
      </c>
      <c r="I3" s="176" t="s">
        <v>174</v>
      </c>
      <c r="J3" s="176" t="s">
        <v>175</v>
      </c>
      <c r="K3" s="177" t="s">
        <v>176</v>
      </c>
      <c r="L3" s="176" t="str">
        <f>'Results by Segments'!$L$5</f>
        <v>% change</v>
      </c>
      <c r="M3" s="17"/>
    </row>
    <row r="4" spans="1:13" ht="15">
      <c r="A4" s="195" t="s">
        <v>68</v>
      </c>
      <c r="C4" s="82"/>
      <c r="D4" s="82"/>
      <c r="E4" s="82"/>
      <c r="F4" s="286"/>
      <c r="G4" s="82"/>
      <c r="H4" s="82"/>
      <c r="I4" s="82"/>
      <c r="J4" s="82"/>
      <c r="K4" s="131"/>
      <c r="L4" s="39"/>
      <c r="M4" s="17"/>
    </row>
    <row r="5" spans="1:13" ht="15">
      <c r="A5" s="15"/>
      <c r="B5" s="1" t="s">
        <v>111</v>
      </c>
      <c r="C5" s="39">
        <v>0.144</v>
      </c>
      <c r="D5" s="39">
        <v>0.135</v>
      </c>
      <c r="E5" s="39">
        <v>0.135</v>
      </c>
      <c r="F5" s="287">
        <v>0.136</v>
      </c>
      <c r="G5" s="39">
        <v>0.12806287563569116</v>
      </c>
      <c r="H5" s="39">
        <v>0.126</v>
      </c>
      <c r="I5" s="39">
        <v>0.1228948763818215</v>
      </c>
      <c r="J5" s="39">
        <v>0.1228948763818215</v>
      </c>
      <c r="K5" s="147">
        <v>0.11957430586863718</v>
      </c>
      <c r="L5" s="46" t="s">
        <v>25</v>
      </c>
      <c r="M5" s="17"/>
    </row>
    <row r="6" spans="1:13" ht="15">
      <c r="A6" s="15"/>
      <c r="B6" s="1" t="s">
        <v>105</v>
      </c>
      <c r="C6" s="39">
        <v>0.081</v>
      </c>
      <c r="D6" s="39">
        <v>0.082</v>
      </c>
      <c r="E6" s="39">
        <v>0.082</v>
      </c>
      <c r="F6" s="287">
        <v>0.08</v>
      </c>
      <c r="G6" s="39">
        <v>0.07397133610725844</v>
      </c>
      <c r="H6" s="39">
        <v>0.072</v>
      </c>
      <c r="I6" s="39">
        <v>0.07284591697841455</v>
      </c>
      <c r="J6" s="39">
        <v>0.07284591697841455</v>
      </c>
      <c r="K6" s="147">
        <v>0.07129029379727465</v>
      </c>
      <c r="L6" s="46" t="s">
        <v>25</v>
      </c>
      <c r="M6" s="17"/>
    </row>
    <row r="7" spans="1:14" ht="15">
      <c r="A7" s="17"/>
      <c r="B7" s="83" t="s">
        <v>35</v>
      </c>
      <c r="C7" s="39">
        <v>0.775</v>
      </c>
      <c r="D7" s="39">
        <v>0.783</v>
      </c>
      <c r="E7" s="39">
        <v>0.783</v>
      </c>
      <c r="F7" s="287">
        <v>0.784</v>
      </c>
      <c r="G7" s="39">
        <v>0.7979657882570504</v>
      </c>
      <c r="H7" s="39">
        <v>0.802</v>
      </c>
      <c r="I7" s="39">
        <v>0.804</v>
      </c>
      <c r="J7" s="39">
        <v>0.804</v>
      </c>
      <c r="K7" s="147">
        <v>0.8089999999999999</v>
      </c>
      <c r="L7" s="46" t="s">
        <v>25</v>
      </c>
      <c r="M7" s="17"/>
      <c r="N7" s="17"/>
    </row>
    <row r="8" spans="1:13" ht="14.25" customHeight="1">
      <c r="A8" s="15"/>
      <c r="B8" s="15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ht="14.25" customHeight="1">
      <c r="A9" s="15"/>
      <c r="B9" s="15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8">
      <c r="A10" s="172" t="s">
        <v>106</v>
      </c>
      <c r="B10" s="190"/>
      <c r="C10" s="176" t="str">
        <f>'Results by Segments'!$C$5</f>
        <v>3Q 2009</v>
      </c>
      <c r="D10" s="176" t="str">
        <f>'Results by Segments'!$D$5</f>
        <v>4Q 2009</v>
      </c>
      <c r="E10" s="176" t="str">
        <f>'Results by Segments'!$E$5</f>
        <v>FY 2009</v>
      </c>
      <c r="F10" s="267" t="str">
        <f>'Results by Segments'!$F$5</f>
        <v>1Q 2010</v>
      </c>
      <c r="G10" s="176" t="str">
        <f>'Results by Segments'!$G$5</f>
        <v>2Q 2010</v>
      </c>
      <c r="H10" s="176" t="str">
        <f>'Results by Segments'!$H$5</f>
        <v>3Q 2010</v>
      </c>
      <c r="I10" s="176" t="s">
        <v>174</v>
      </c>
      <c r="J10" s="176" t="s">
        <v>175</v>
      </c>
      <c r="K10" s="177" t="str">
        <f>K3</f>
        <v>1Q 2011</v>
      </c>
      <c r="L10" s="176" t="str">
        <f>'Results by Segments'!$L$5</f>
        <v>% change</v>
      </c>
      <c r="M10" s="17"/>
    </row>
    <row r="11" spans="1:13" ht="15">
      <c r="A11" s="195" t="s">
        <v>24</v>
      </c>
      <c r="C11" s="82"/>
      <c r="D11" s="82"/>
      <c r="E11" s="82"/>
      <c r="F11" s="286"/>
      <c r="G11" s="82"/>
      <c r="H11" s="82"/>
      <c r="I11" s="82"/>
      <c r="J11" s="82"/>
      <c r="K11" s="131"/>
      <c r="L11" s="39"/>
      <c r="M11" s="17"/>
    </row>
    <row r="12" spans="1:13" ht="15">
      <c r="A12" s="17"/>
      <c r="B12" s="210" t="s">
        <v>11</v>
      </c>
      <c r="C12" s="211">
        <v>554.5</v>
      </c>
      <c r="D12" s="212">
        <v>571.4</v>
      </c>
      <c r="E12" s="211">
        <v>2352.8</v>
      </c>
      <c r="F12" s="288">
        <v>543.8</v>
      </c>
      <c r="G12" s="212">
        <v>507.852562</v>
      </c>
      <c r="H12" s="212">
        <v>480.888</v>
      </c>
      <c r="I12" s="212">
        <v>498.2</v>
      </c>
      <c r="J12" s="212">
        <v>2031.5</v>
      </c>
      <c r="K12" s="213">
        <v>471.02750472554396</v>
      </c>
      <c r="L12" s="259">
        <f>K12/F12-1</f>
        <v>-0.133822168581199</v>
      </c>
      <c r="M12" s="17"/>
    </row>
    <row r="13" spans="2:13" ht="15">
      <c r="B13" s="210" t="s">
        <v>9</v>
      </c>
      <c r="C13" s="211">
        <v>167.3</v>
      </c>
      <c r="D13" s="212">
        <v>167.5</v>
      </c>
      <c r="E13" s="211">
        <v>681.3</v>
      </c>
      <c r="F13" s="288">
        <v>158.7</v>
      </c>
      <c r="G13" s="212">
        <v>158.57501500000004</v>
      </c>
      <c r="H13" s="212">
        <v>156.121</v>
      </c>
      <c r="I13" s="212">
        <v>157.9</v>
      </c>
      <c r="J13" s="212">
        <v>631.6</v>
      </c>
      <c r="K13" s="213">
        <v>149.746160216862</v>
      </c>
      <c r="L13" s="259">
        <f>K13/F13-1</f>
        <v>-0.05641991041674854</v>
      </c>
      <c r="M13" s="17"/>
    </row>
    <row r="14" spans="2:13" ht="15">
      <c r="B14" s="210" t="s">
        <v>10</v>
      </c>
      <c r="C14" s="211">
        <v>84.9</v>
      </c>
      <c r="D14" s="212">
        <v>82.2</v>
      </c>
      <c r="E14" s="211">
        <v>345.99999999999994</v>
      </c>
      <c r="F14" s="288">
        <v>81.5</v>
      </c>
      <c r="G14" s="212">
        <v>77.38295799999999</v>
      </c>
      <c r="H14" s="212">
        <v>76.148245</v>
      </c>
      <c r="I14" s="212">
        <v>74.5</v>
      </c>
      <c r="J14" s="212">
        <v>309.6</v>
      </c>
      <c r="K14" s="213">
        <v>72.6877463907483</v>
      </c>
      <c r="L14" s="259">
        <f>K14/F14-1</f>
        <v>-0.10812581115646258</v>
      </c>
      <c r="M14" s="17"/>
    </row>
    <row r="15" spans="1:14" s="31" customFormat="1" ht="15">
      <c r="A15" s="15"/>
      <c r="B15" s="86" t="s">
        <v>74</v>
      </c>
      <c r="C15" s="87">
        <v>806.6999999999999</v>
      </c>
      <c r="D15" s="88">
        <v>821.1</v>
      </c>
      <c r="E15" s="87">
        <v>3380.1</v>
      </c>
      <c r="F15" s="289">
        <v>784</v>
      </c>
      <c r="G15" s="88">
        <v>743.8105350000001</v>
      </c>
      <c r="H15" s="88">
        <v>713.157245</v>
      </c>
      <c r="I15" s="88">
        <v>730.6</v>
      </c>
      <c r="J15" s="88">
        <v>2972.7</v>
      </c>
      <c r="K15" s="148">
        <v>693.461524433154</v>
      </c>
      <c r="L15" s="81">
        <f>K15/F15-1</f>
        <v>-0.1154827494475077</v>
      </c>
      <c r="N15" s="1"/>
    </row>
    <row r="16" spans="2:14" s="31" customFormat="1" ht="13.5" customHeight="1">
      <c r="B16" s="123"/>
      <c r="C16" s="87"/>
      <c r="D16" s="88"/>
      <c r="E16" s="87"/>
      <c r="F16" s="87"/>
      <c r="G16" s="88"/>
      <c r="H16" s="88"/>
      <c r="I16" s="88"/>
      <c r="J16" s="88"/>
      <c r="K16" s="88"/>
      <c r="L16" s="88"/>
      <c r="N16" s="1"/>
    </row>
    <row r="17" spans="2:14" s="31" customFormat="1" ht="13.5" customHeight="1">
      <c r="B17" s="123"/>
      <c r="C17" s="87"/>
      <c r="D17" s="88"/>
      <c r="E17" s="87"/>
      <c r="F17" s="87"/>
      <c r="G17" s="88"/>
      <c r="H17" s="88"/>
      <c r="I17" s="88"/>
      <c r="J17" s="88"/>
      <c r="K17" s="88"/>
      <c r="L17" s="88"/>
      <c r="N17" s="1"/>
    </row>
    <row r="18" spans="1:13" ht="18">
      <c r="A18" s="172" t="s">
        <v>102</v>
      </c>
      <c r="B18" s="190"/>
      <c r="C18" s="176" t="str">
        <f>'Results by Segments'!$C$5</f>
        <v>3Q 2009</v>
      </c>
      <c r="D18" s="176" t="str">
        <f>'Results by Segments'!$D$5</f>
        <v>4Q 2009</v>
      </c>
      <c r="E18" s="176" t="str">
        <f>'Results by Segments'!$E$5</f>
        <v>FY 2009</v>
      </c>
      <c r="F18" s="267" t="str">
        <f>'Results by Segments'!$F$5</f>
        <v>1Q 2010</v>
      </c>
      <c r="G18" s="176" t="str">
        <f>'Results by Segments'!$G$5</f>
        <v>2Q 2010</v>
      </c>
      <c r="H18" s="176" t="str">
        <f>'Results by Segments'!$H$5</f>
        <v>3Q 2010</v>
      </c>
      <c r="I18" s="176" t="s">
        <v>174</v>
      </c>
      <c r="J18" s="176" t="s">
        <v>175</v>
      </c>
      <c r="K18" s="177" t="str">
        <f>K3</f>
        <v>1Q 2011</v>
      </c>
      <c r="L18" s="176" t="str">
        <f>'Results by Segments'!$L$5</f>
        <v>% change</v>
      </c>
      <c r="M18" s="17"/>
    </row>
    <row r="19" spans="1:13" ht="15">
      <c r="A19" s="195" t="s">
        <v>5</v>
      </c>
      <c r="C19" s="82"/>
      <c r="D19" s="82"/>
      <c r="E19" s="82"/>
      <c r="F19" s="286"/>
      <c r="G19" s="82"/>
      <c r="H19" s="82"/>
      <c r="I19" s="82"/>
      <c r="J19" s="82"/>
      <c r="K19" s="131"/>
      <c r="L19" s="81"/>
      <c r="M19" s="17"/>
    </row>
    <row r="20" spans="2:13" ht="15">
      <c r="B20" s="15" t="s">
        <v>135</v>
      </c>
      <c r="C20" s="89">
        <f aca="true" t="shared" si="0" ref="C20:H20">+C24-C21</f>
        <v>1326.6000000000004</v>
      </c>
      <c r="D20" s="89">
        <f t="shared" si="0"/>
        <v>1290.9</v>
      </c>
      <c r="E20" s="89">
        <f t="shared" si="0"/>
        <v>1290.9</v>
      </c>
      <c r="F20" s="269">
        <f t="shared" si="0"/>
        <v>1245.3999999999996</v>
      </c>
      <c r="G20" s="89">
        <f>+G24-G21</f>
        <v>1214.7890000000002</v>
      </c>
      <c r="H20" s="89">
        <f t="shared" si="0"/>
        <v>1183.605</v>
      </c>
      <c r="I20" s="89">
        <f>+I24-I21</f>
        <v>1154</v>
      </c>
      <c r="J20" s="89">
        <f>+J24-J21</f>
        <v>1154</v>
      </c>
      <c r="K20" s="149">
        <f>+K24-K21</f>
        <v>1122.4689999999998</v>
      </c>
      <c r="L20" s="81">
        <f aca="true" t="shared" si="1" ref="L20:L25">K20/F20-1</f>
        <v>-0.09870804560783675</v>
      </c>
      <c r="M20" s="17"/>
    </row>
    <row r="21" spans="1:13" ht="15">
      <c r="A21" s="31"/>
      <c r="B21" s="31" t="s">
        <v>136</v>
      </c>
      <c r="C21" s="89">
        <v>982.6</v>
      </c>
      <c r="D21" s="89">
        <v>1022.6</v>
      </c>
      <c r="E21" s="89">
        <v>1022.6</v>
      </c>
      <c r="F21" s="269">
        <v>1064.9</v>
      </c>
      <c r="G21" s="89">
        <v>1089.5</v>
      </c>
      <c r="H21" s="89">
        <v>1119.435</v>
      </c>
      <c r="I21" s="89">
        <v>1161</v>
      </c>
      <c r="J21" s="89">
        <v>1161</v>
      </c>
      <c r="K21" s="149">
        <v>1199.78</v>
      </c>
      <c r="L21" s="81">
        <f t="shared" si="1"/>
        <v>0.12665978026105718</v>
      </c>
      <c r="M21" s="17"/>
    </row>
    <row r="22" spans="2:13" ht="15">
      <c r="B22" s="188" t="s">
        <v>121</v>
      </c>
      <c r="C22" s="206">
        <v>930.8</v>
      </c>
      <c r="D22" s="206">
        <v>972.4</v>
      </c>
      <c r="E22" s="206">
        <v>972.4</v>
      </c>
      <c r="F22" s="270">
        <v>1017.1</v>
      </c>
      <c r="G22" s="206">
        <v>1042.6</v>
      </c>
      <c r="H22" s="206">
        <v>1073.15</v>
      </c>
      <c r="I22" s="206">
        <v>1115.5</v>
      </c>
      <c r="J22" s="206">
        <v>1115.5</v>
      </c>
      <c r="K22" s="207">
        <v>1155.18</v>
      </c>
      <c r="L22" s="259">
        <f t="shared" si="1"/>
        <v>0.13575852915150932</v>
      </c>
      <c r="M22" s="17"/>
    </row>
    <row r="23" spans="2:13" ht="15">
      <c r="B23" s="175" t="s">
        <v>122</v>
      </c>
      <c r="C23" s="208">
        <v>51.8</v>
      </c>
      <c r="D23" s="208">
        <v>50.2</v>
      </c>
      <c r="E23" s="208">
        <v>50.2</v>
      </c>
      <c r="F23" s="271">
        <v>47.9</v>
      </c>
      <c r="G23" s="208">
        <v>46.9</v>
      </c>
      <c r="H23" s="208">
        <v>46.285</v>
      </c>
      <c r="I23" s="208">
        <v>45.5</v>
      </c>
      <c r="J23" s="208">
        <v>45.5</v>
      </c>
      <c r="K23" s="209">
        <v>44.6</v>
      </c>
      <c r="L23" s="260">
        <f t="shared" si="1"/>
        <v>-0.06889352818371597</v>
      </c>
      <c r="M23" s="17"/>
    </row>
    <row r="24" spans="2:14" s="31" customFormat="1" ht="15">
      <c r="B24" s="15" t="s">
        <v>123</v>
      </c>
      <c r="C24" s="89">
        <v>2309.2000000000003</v>
      </c>
      <c r="D24" s="89">
        <v>2313.5</v>
      </c>
      <c r="E24" s="89">
        <v>2313.5</v>
      </c>
      <c r="F24" s="269">
        <v>2310.2999999999997</v>
      </c>
      <c r="G24" s="89">
        <v>2304.289</v>
      </c>
      <c r="H24" s="89">
        <v>2303.04</v>
      </c>
      <c r="I24" s="89">
        <v>2315</v>
      </c>
      <c r="J24" s="89">
        <v>2315</v>
      </c>
      <c r="K24" s="149">
        <v>2322.249</v>
      </c>
      <c r="L24" s="81">
        <f t="shared" si="1"/>
        <v>0.005172055577197687</v>
      </c>
      <c r="N24" s="1"/>
    </row>
    <row r="25" spans="1:14" ht="15">
      <c r="A25" s="17"/>
      <c r="B25" s="17" t="s">
        <v>124</v>
      </c>
      <c r="C25" s="90">
        <v>287.7</v>
      </c>
      <c r="D25" s="90">
        <v>286.6</v>
      </c>
      <c r="E25" s="90">
        <v>286.6</v>
      </c>
      <c r="F25" s="268">
        <v>283</v>
      </c>
      <c r="G25" s="90">
        <v>281.973</v>
      </c>
      <c r="H25" s="90">
        <v>276.722</v>
      </c>
      <c r="I25" s="90">
        <v>278.1</v>
      </c>
      <c r="J25" s="90">
        <v>278.1</v>
      </c>
      <c r="K25" s="150">
        <v>277.473</v>
      </c>
      <c r="L25" s="39">
        <f t="shared" si="1"/>
        <v>-0.019530035335688978</v>
      </c>
      <c r="M25" s="17"/>
      <c r="N25" s="17"/>
    </row>
    <row r="26" spans="1:14" ht="15">
      <c r="A26" s="17"/>
      <c r="B26" s="17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17"/>
      <c r="N26" s="17"/>
    </row>
    <row r="27" spans="1:14" ht="15">
      <c r="A27" s="17"/>
      <c r="B27" s="17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17"/>
      <c r="N27" s="17"/>
    </row>
    <row r="28" spans="1:13" ht="18">
      <c r="A28" s="172" t="s">
        <v>137</v>
      </c>
      <c r="B28" s="190"/>
      <c r="C28" s="176" t="str">
        <f>'Results by Segments'!$C$5</f>
        <v>3Q 2009</v>
      </c>
      <c r="D28" s="176" t="str">
        <f>'Results by Segments'!$D$5</f>
        <v>4Q 2009</v>
      </c>
      <c r="E28" s="176" t="str">
        <f>'Results by Segments'!$E$5</f>
        <v>FY 2009</v>
      </c>
      <c r="F28" s="267" t="str">
        <f>'Results by Segments'!$F$5</f>
        <v>1Q 2010</v>
      </c>
      <c r="G28" s="176" t="str">
        <f>'Results by Segments'!$G$5</f>
        <v>2Q 2010</v>
      </c>
      <c r="H28" s="176" t="str">
        <f>'Results by Segments'!$H$5</f>
        <v>3Q 2010</v>
      </c>
      <c r="I28" s="176" t="s">
        <v>174</v>
      </c>
      <c r="J28" s="176" t="s">
        <v>175</v>
      </c>
      <c r="K28" s="177" t="str">
        <f>K3</f>
        <v>1Q 2011</v>
      </c>
      <c r="L28" s="176" t="str">
        <f>'Results by Segments'!$L$5</f>
        <v>% change</v>
      </c>
      <c r="M28" s="17"/>
    </row>
    <row r="29" spans="1:14" s="41" customFormat="1" ht="17.25" customHeight="1">
      <c r="A29" s="195" t="s">
        <v>69</v>
      </c>
      <c r="B29" s="1"/>
      <c r="C29" s="82"/>
      <c r="D29" s="82"/>
      <c r="E29" s="82"/>
      <c r="F29" s="286"/>
      <c r="G29" s="82"/>
      <c r="H29" s="82"/>
      <c r="I29" s="82"/>
      <c r="J29" s="82"/>
      <c r="K29" s="131"/>
      <c r="L29" s="39"/>
      <c r="N29" s="29"/>
    </row>
    <row r="30" spans="2:14" s="41" customFormat="1" ht="17.25" customHeight="1">
      <c r="B30" s="1" t="s">
        <v>70</v>
      </c>
      <c r="C30" s="90">
        <v>33.8</v>
      </c>
      <c r="D30" s="90">
        <v>34</v>
      </c>
      <c r="E30" s="90">
        <v>34.1</v>
      </c>
      <c r="F30" s="268">
        <v>33.3</v>
      </c>
      <c r="G30" s="90">
        <v>32.8</v>
      </c>
      <c r="H30" s="90">
        <v>33.2</v>
      </c>
      <c r="I30" s="90">
        <v>34.00000000000001</v>
      </c>
      <c r="J30" s="90">
        <v>33.336260664</v>
      </c>
      <c r="K30" s="150">
        <v>32.5</v>
      </c>
      <c r="L30" s="39">
        <f>K30/F30-1</f>
        <v>-0.024024024024023927</v>
      </c>
      <c r="N30" s="29"/>
    </row>
    <row r="31" ht="17.25" customHeight="1"/>
    <row r="32" ht="17.25" customHeight="1"/>
    <row r="33" spans="1:18" ht="18">
      <c r="A33" s="172" t="s">
        <v>178</v>
      </c>
      <c r="B33" s="190"/>
      <c r="C33" s="176" t="str">
        <f>'Results by Segments'!$C$5</f>
        <v>3Q 2009</v>
      </c>
      <c r="D33" s="176" t="str">
        <f>'Results by Segments'!$D$5</f>
        <v>4Q 2009</v>
      </c>
      <c r="E33" s="176" t="str">
        <f>'Results by Segments'!$E$5</f>
        <v>FY 2009</v>
      </c>
      <c r="F33" s="267" t="str">
        <f>'Results by Segments'!$F$5</f>
        <v>1Q 2010</v>
      </c>
      <c r="G33" s="176" t="str">
        <f>'Results by Segments'!$G$5</f>
        <v>2Q 2010</v>
      </c>
      <c r="H33" s="176" t="str">
        <f>'Results by Segments'!$H$5</f>
        <v>3Q 2010</v>
      </c>
      <c r="I33" s="176" t="s">
        <v>174</v>
      </c>
      <c r="J33" s="176" t="s">
        <v>175</v>
      </c>
      <c r="K33" s="177" t="str">
        <f>K3</f>
        <v>1Q 2011</v>
      </c>
      <c r="L33" s="176" t="str">
        <f>'Results by Segments'!$L$5</f>
        <v>% change</v>
      </c>
      <c r="O33" s="43"/>
      <c r="P33" s="43"/>
      <c r="Q33" s="43"/>
      <c r="R33" s="43"/>
    </row>
    <row r="34" spans="1:18" ht="15">
      <c r="A34" s="195" t="s">
        <v>4</v>
      </c>
      <c r="B34" s="319"/>
      <c r="C34" s="320"/>
      <c r="D34" s="320"/>
      <c r="E34" s="320"/>
      <c r="F34" s="321"/>
      <c r="G34" s="320"/>
      <c r="H34" s="320"/>
      <c r="I34" s="320"/>
      <c r="J34" s="320"/>
      <c r="K34" s="322"/>
      <c r="L34" s="320"/>
      <c r="O34" s="43"/>
      <c r="P34" s="43"/>
      <c r="Q34" s="43"/>
      <c r="R34" s="43"/>
    </row>
    <row r="35" spans="1:18" ht="15">
      <c r="A35" s="31"/>
      <c r="B35" s="318" t="s">
        <v>178</v>
      </c>
      <c r="C35" s="323" t="s">
        <v>25</v>
      </c>
      <c r="D35" s="323" t="s">
        <v>25</v>
      </c>
      <c r="E35" s="73">
        <v>949.5044</v>
      </c>
      <c r="F35" s="268">
        <v>231.201453</v>
      </c>
      <c r="G35" s="73">
        <v>227.269824</v>
      </c>
      <c r="H35" s="73">
        <v>229.39772300000004</v>
      </c>
      <c r="I35" s="73">
        <v>235.2111</v>
      </c>
      <c r="J35" s="73">
        <v>923.0801</v>
      </c>
      <c r="K35" s="129">
        <v>226.15361</v>
      </c>
      <c r="L35" s="39">
        <f>K35/F35-1</f>
        <v>-0.021833093756551736</v>
      </c>
      <c r="O35" s="43"/>
      <c r="P35" s="43"/>
      <c r="Q35" s="43"/>
      <c r="R35" s="43"/>
    </row>
    <row r="36" spans="2:14" s="41" customFormat="1" ht="17.25" customHeight="1">
      <c r="B36" s="15"/>
      <c r="C36" s="89"/>
      <c r="D36" s="89"/>
      <c r="E36" s="89"/>
      <c r="F36" s="89"/>
      <c r="G36" s="89"/>
      <c r="H36" s="89"/>
      <c r="I36" s="89"/>
      <c r="J36" s="89"/>
      <c r="K36" s="89"/>
      <c r="L36" s="89"/>
      <c r="N36" s="29"/>
    </row>
    <row r="37" spans="2:14" s="41" customFormat="1" ht="17.25" customHeight="1">
      <c r="B37" s="15"/>
      <c r="C37" s="89"/>
      <c r="D37" s="89"/>
      <c r="E37" s="89"/>
      <c r="F37" s="89"/>
      <c r="G37" s="89"/>
      <c r="H37" s="89"/>
      <c r="I37" s="89"/>
      <c r="J37" s="89"/>
      <c r="K37" s="89"/>
      <c r="L37" s="89"/>
      <c r="N37" s="29"/>
    </row>
    <row r="38" spans="1:18" s="41" customFormat="1" ht="17.25" customHeight="1">
      <c r="A38" s="172" t="s">
        <v>34</v>
      </c>
      <c r="B38" s="190"/>
      <c r="C38" s="176" t="str">
        <f>'Results by Segments'!$C$5</f>
        <v>3Q 2009</v>
      </c>
      <c r="D38" s="176" t="str">
        <f>'Results by Segments'!$D$5</f>
        <v>4Q 2009</v>
      </c>
      <c r="E38" s="176" t="str">
        <f>'Results by Segments'!$E$5</f>
        <v>FY 2009</v>
      </c>
      <c r="F38" s="267" t="str">
        <f>'Results by Segments'!$F$5</f>
        <v>1Q 2010</v>
      </c>
      <c r="G38" s="176" t="str">
        <f>'Results by Segments'!$G$5</f>
        <v>2Q 2010</v>
      </c>
      <c r="H38" s="176" t="str">
        <f>'Results by Segments'!$H$5</f>
        <v>3Q 2010</v>
      </c>
      <c r="I38" s="176" t="s">
        <v>174</v>
      </c>
      <c r="J38" s="176" t="s">
        <v>175</v>
      </c>
      <c r="K38" s="177" t="str">
        <f>K3</f>
        <v>1Q 2011</v>
      </c>
      <c r="L38" s="176" t="str">
        <f>'Results by Segments'!$L$5</f>
        <v>% change</v>
      </c>
      <c r="N38" s="29"/>
      <c r="O38" s="17"/>
      <c r="P38" s="17"/>
      <c r="Q38" s="17"/>
      <c r="R38" s="17"/>
    </row>
    <row r="39" spans="1:18" ht="15">
      <c r="A39" s="195" t="s">
        <v>68</v>
      </c>
      <c r="C39" s="82"/>
      <c r="D39" s="82"/>
      <c r="E39" s="82"/>
      <c r="F39" s="286"/>
      <c r="G39" s="82"/>
      <c r="H39" s="82"/>
      <c r="I39" s="82"/>
      <c r="J39" s="82"/>
      <c r="K39" s="131"/>
      <c r="L39" s="39"/>
      <c r="M39" s="17"/>
      <c r="O39" s="41"/>
      <c r="P39" s="41"/>
      <c r="Q39" s="41"/>
      <c r="R39" s="41"/>
    </row>
    <row r="40" spans="2:13" ht="15">
      <c r="B40" s="1" t="s">
        <v>112</v>
      </c>
      <c r="C40" s="39">
        <v>0.30630240472250075</v>
      </c>
      <c r="D40" s="39">
        <v>0.3054216033040148</v>
      </c>
      <c r="E40" s="39">
        <v>0.3054216033040148</v>
      </c>
      <c r="F40" s="287">
        <v>0.3060696435387126</v>
      </c>
      <c r="G40" s="39">
        <v>0.3059689717062068</v>
      </c>
      <c r="H40" s="39">
        <v>0.3031</v>
      </c>
      <c r="I40" s="39">
        <v>0.304</v>
      </c>
      <c r="J40" s="39">
        <v>0.304</v>
      </c>
      <c r="K40" s="147">
        <v>0.305162014</v>
      </c>
      <c r="L40" s="46" t="s">
        <v>25</v>
      </c>
      <c r="M40" s="17"/>
    </row>
    <row r="41" spans="1:14" ht="15">
      <c r="A41" s="17"/>
      <c r="B41" s="17" t="s">
        <v>113</v>
      </c>
      <c r="C41" s="39">
        <v>0.01705351151747984</v>
      </c>
      <c r="D41" s="39">
        <v>0.0157549415581499</v>
      </c>
      <c r="E41" s="39">
        <v>0.0157549415581499</v>
      </c>
      <c r="F41" s="287">
        <v>0.014410404257055682</v>
      </c>
      <c r="G41" s="39">
        <v>0.01377714621477266</v>
      </c>
      <c r="H41" s="39">
        <v>0.013</v>
      </c>
      <c r="I41" s="39">
        <v>0.012</v>
      </c>
      <c r="J41" s="39">
        <v>0.012</v>
      </c>
      <c r="K41" s="147">
        <v>0.011781909</v>
      </c>
      <c r="L41" s="46" t="s">
        <v>25</v>
      </c>
      <c r="M41" s="17"/>
      <c r="N41" s="17"/>
    </row>
    <row r="42" spans="2:13" ht="15">
      <c r="B42" s="17" t="s">
        <v>125</v>
      </c>
      <c r="C42" s="39">
        <v>0.15308472720008925</v>
      </c>
      <c r="D42" s="39">
        <v>0.15867481342047132</v>
      </c>
      <c r="E42" s="39">
        <v>0.15867481342047132</v>
      </c>
      <c r="F42" s="287">
        <v>0.16710561777322022</v>
      </c>
      <c r="G42" s="39">
        <v>0.1721958399916462</v>
      </c>
      <c r="H42" s="39">
        <v>0.174146779</v>
      </c>
      <c r="I42" s="39">
        <v>0.178</v>
      </c>
      <c r="J42" s="39">
        <v>0.178</v>
      </c>
      <c r="K42" s="147">
        <v>0.181628696</v>
      </c>
      <c r="L42" s="91" t="s">
        <v>25</v>
      </c>
      <c r="M42" s="17"/>
    </row>
    <row r="43" spans="1:13" ht="15">
      <c r="A43" s="17"/>
      <c r="B43" s="17" t="s">
        <v>126</v>
      </c>
      <c r="C43" s="39">
        <v>0.25849524587417966</v>
      </c>
      <c r="D43" s="39">
        <v>0.2708018781548752</v>
      </c>
      <c r="E43" s="39">
        <v>0.2708018781548752</v>
      </c>
      <c r="F43" s="287">
        <v>0.27413483173300335</v>
      </c>
      <c r="G43" s="39">
        <v>0.2760997073401546</v>
      </c>
      <c r="H43" s="39">
        <v>0.28</v>
      </c>
      <c r="I43" s="39">
        <v>0.28200000000000003</v>
      </c>
      <c r="J43" s="39">
        <v>0.28200000000000003</v>
      </c>
      <c r="K43" s="147">
        <v>0.28316751400000006</v>
      </c>
      <c r="L43" s="46" t="s">
        <v>25</v>
      </c>
      <c r="M43" s="17"/>
    </row>
    <row r="44" spans="1:13" ht="15">
      <c r="A44" s="17"/>
      <c r="B44" s="17" t="s">
        <v>36</v>
      </c>
      <c r="C44" s="39">
        <v>0.1775693061144972</v>
      </c>
      <c r="D44" s="39">
        <v>0.16599256917050673</v>
      </c>
      <c r="E44" s="39">
        <v>0.16599256917050673</v>
      </c>
      <c r="F44" s="287">
        <v>0.1595096479736516</v>
      </c>
      <c r="G44" s="39">
        <v>0.1553403461626415</v>
      </c>
      <c r="H44" s="39">
        <v>0.158</v>
      </c>
      <c r="I44" s="39">
        <v>0.154</v>
      </c>
      <c r="J44" s="39">
        <v>0.154</v>
      </c>
      <c r="K44" s="147">
        <v>0.15079153</v>
      </c>
      <c r="L44" s="46" t="s">
        <v>25</v>
      </c>
      <c r="M44" s="17"/>
    </row>
    <row r="45" spans="2:13" ht="15">
      <c r="B45" s="17" t="s">
        <v>127</v>
      </c>
      <c r="C45" s="39">
        <v>0.0874948045712533</v>
      </c>
      <c r="D45" s="39">
        <v>0.08335419439198206</v>
      </c>
      <c r="E45" s="39">
        <v>0.08335419439198206</v>
      </c>
      <c r="F45" s="287">
        <v>0.07876985472435649</v>
      </c>
      <c r="G45" s="39">
        <v>0.07661798858457824</v>
      </c>
      <c r="H45" s="39">
        <v>0.072</v>
      </c>
      <c r="I45" s="39">
        <v>0.07</v>
      </c>
      <c r="J45" s="39">
        <v>0.07</v>
      </c>
      <c r="K45" s="147">
        <v>0.067468337</v>
      </c>
      <c r="L45" s="91" t="s">
        <v>25</v>
      </c>
      <c r="M45" s="17"/>
    </row>
    <row r="46" spans="2:13" ht="24.75" customHeight="1">
      <c r="B46" s="17" t="s">
        <v>128</v>
      </c>
      <c r="C46" s="39">
        <v>0.846</v>
      </c>
      <c r="D46" s="39">
        <v>0.888</v>
      </c>
      <c r="E46" s="39">
        <v>0.888</v>
      </c>
      <c r="F46" s="287">
        <v>0.924</v>
      </c>
      <c r="G46" s="39">
        <v>0.947</v>
      </c>
      <c r="H46" s="39">
        <v>0.993</v>
      </c>
      <c r="I46" s="39">
        <v>1.029</v>
      </c>
      <c r="J46" s="39">
        <v>1.029</v>
      </c>
      <c r="K46" s="315">
        <v>1.062</v>
      </c>
      <c r="L46" s="91" t="s">
        <v>25</v>
      </c>
      <c r="M46" s="17"/>
    </row>
    <row r="47" spans="1:14" s="43" customFormat="1" ht="25.5" customHeight="1">
      <c r="A47" s="97" t="s">
        <v>87</v>
      </c>
      <c r="C47" s="166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1"/>
    </row>
    <row r="48" spans="1:18" ht="12.75" customHeight="1">
      <c r="A48" s="17"/>
      <c r="C48" s="15"/>
      <c r="O48" s="43"/>
      <c r="P48" s="43"/>
      <c r="Q48" s="43"/>
      <c r="R48" s="43"/>
    </row>
    <row r="49" spans="1:18" ht="18">
      <c r="A49" s="172" t="s">
        <v>89</v>
      </c>
      <c r="B49" s="190"/>
      <c r="C49" s="176" t="str">
        <f>'Results by Segments'!$C$5</f>
        <v>3Q 2009</v>
      </c>
      <c r="D49" s="176" t="str">
        <f>'Results by Segments'!$D$5</f>
        <v>4Q 2009</v>
      </c>
      <c r="E49" s="176" t="str">
        <f>'Results by Segments'!$E$5</f>
        <v>FY 2009</v>
      </c>
      <c r="F49" s="267" t="str">
        <f>'Results by Segments'!$F$5</f>
        <v>1Q 2010</v>
      </c>
      <c r="G49" s="176" t="str">
        <f>'Results by Segments'!$G$5</f>
        <v>2Q 2010</v>
      </c>
      <c r="H49" s="176" t="str">
        <f>'Results by Segments'!$H$5</f>
        <v>3Q 2010</v>
      </c>
      <c r="I49" s="176" t="s">
        <v>174</v>
      </c>
      <c r="J49" s="176" t="s">
        <v>175</v>
      </c>
      <c r="K49" s="177" t="str">
        <f>K3</f>
        <v>1Q 2011</v>
      </c>
      <c r="L49" s="176" t="str">
        <f>'Results by Segments'!$L$5</f>
        <v>% change</v>
      </c>
      <c r="O49" s="43"/>
      <c r="P49" s="43"/>
      <c r="Q49" s="43"/>
      <c r="R49" s="43"/>
    </row>
    <row r="50" spans="1:18" ht="15">
      <c r="A50" s="195" t="s">
        <v>68</v>
      </c>
      <c r="C50" s="82"/>
      <c r="D50" s="82"/>
      <c r="E50" s="82"/>
      <c r="F50" s="286"/>
      <c r="G50" s="82"/>
      <c r="H50" s="82"/>
      <c r="I50" s="82"/>
      <c r="J50" s="82"/>
      <c r="K50" s="131"/>
      <c r="O50" s="43"/>
      <c r="P50" s="43"/>
      <c r="Q50" s="43"/>
      <c r="R50" s="43"/>
    </row>
    <row r="51" spans="1:18" ht="15">
      <c r="A51" s="15"/>
      <c r="B51" s="1" t="s">
        <v>115</v>
      </c>
      <c r="C51" s="39">
        <v>0.424</v>
      </c>
      <c r="D51" s="82">
        <v>0.426</v>
      </c>
      <c r="E51" s="39">
        <v>0.426</v>
      </c>
      <c r="F51" s="287">
        <v>0.424</v>
      </c>
      <c r="G51" s="82">
        <v>0.421</v>
      </c>
      <c r="H51" s="82">
        <v>0.415</v>
      </c>
      <c r="I51" s="82">
        <v>0.414</v>
      </c>
      <c r="J51" s="82">
        <v>0.414</v>
      </c>
      <c r="K51" s="131">
        <v>0.410342478</v>
      </c>
      <c r="L51" s="46" t="s">
        <v>25</v>
      </c>
      <c r="O51" s="43"/>
      <c r="P51" s="43"/>
      <c r="Q51" s="43"/>
      <c r="R51" s="43"/>
    </row>
    <row r="52" spans="1:18" ht="15">
      <c r="A52" s="17"/>
      <c r="B52" s="1" t="s">
        <v>73</v>
      </c>
      <c r="C52" s="39">
        <v>1.33</v>
      </c>
      <c r="D52" s="82">
        <v>1.357</v>
      </c>
      <c r="E52" s="39">
        <v>1.357</v>
      </c>
      <c r="F52" s="287">
        <v>1.374</v>
      </c>
      <c r="G52" s="82">
        <v>1.404</v>
      </c>
      <c r="H52" s="82">
        <v>1.44</v>
      </c>
      <c r="I52" s="82">
        <v>1.467</v>
      </c>
      <c r="J52" s="82">
        <v>1.467</v>
      </c>
      <c r="K52" s="131">
        <v>1.489763908</v>
      </c>
      <c r="L52" s="46" t="s">
        <v>25</v>
      </c>
      <c r="O52" s="43"/>
      <c r="P52" s="43"/>
      <c r="Q52" s="43"/>
      <c r="R52" s="43"/>
    </row>
    <row r="53" spans="1:18" ht="12.75" customHeight="1">
      <c r="A53" s="17"/>
      <c r="C53" s="44"/>
      <c r="F53" s="1"/>
      <c r="O53" s="43"/>
      <c r="P53" s="43"/>
      <c r="Q53" s="43"/>
      <c r="R53" s="43"/>
    </row>
    <row r="54" spans="1:18" ht="12.75" customHeight="1">
      <c r="A54" s="17"/>
      <c r="C54" s="44"/>
      <c r="F54" s="1"/>
      <c r="O54" s="43"/>
      <c r="P54" s="43"/>
      <c r="Q54" s="43"/>
      <c r="R54" s="43"/>
    </row>
    <row r="55" spans="1:18" ht="18">
      <c r="A55" s="172" t="s">
        <v>88</v>
      </c>
      <c r="B55" s="190"/>
      <c r="C55" s="176" t="str">
        <f>'Results by Segments'!$C$5</f>
        <v>3Q 2009</v>
      </c>
      <c r="D55" s="176" t="str">
        <f>'Results by Segments'!$D$5</f>
        <v>4Q 2009</v>
      </c>
      <c r="E55" s="176" t="str">
        <f>'Results by Segments'!$E$5</f>
        <v>FY 2009</v>
      </c>
      <c r="F55" s="267" t="str">
        <f>'Results by Segments'!$F$5</f>
        <v>1Q 2010</v>
      </c>
      <c r="G55" s="176" t="str">
        <f>'Results by Segments'!$G$5</f>
        <v>2Q 2010</v>
      </c>
      <c r="H55" s="176" t="str">
        <f>'Results by Segments'!$H$5</f>
        <v>3Q 2010</v>
      </c>
      <c r="I55" s="176" t="s">
        <v>174</v>
      </c>
      <c r="J55" s="176" t="s">
        <v>175</v>
      </c>
      <c r="K55" s="177" t="str">
        <f>K3</f>
        <v>1Q 2011</v>
      </c>
      <c r="L55" s="176" t="str">
        <f>'Results by Segments'!$L$5</f>
        <v>% change</v>
      </c>
      <c r="O55" s="43"/>
      <c r="P55" s="43"/>
      <c r="Q55" s="43"/>
      <c r="R55" s="43"/>
    </row>
    <row r="56" spans="1:18" ht="15">
      <c r="A56" s="195" t="s">
        <v>5</v>
      </c>
      <c r="C56" s="82"/>
      <c r="D56" s="73"/>
      <c r="E56" s="82"/>
      <c r="F56" s="286"/>
      <c r="G56" s="73"/>
      <c r="H56" s="73"/>
      <c r="I56" s="73"/>
      <c r="J56" s="73"/>
      <c r="K56" s="129"/>
      <c r="O56" s="43"/>
      <c r="P56" s="43"/>
      <c r="Q56" s="43"/>
      <c r="R56" s="43"/>
    </row>
    <row r="57" spans="2:18" ht="15">
      <c r="B57" s="187" t="s">
        <v>1</v>
      </c>
      <c r="C57" s="90">
        <v>3395.1</v>
      </c>
      <c r="D57" s="73">
        <v>3519.8</v>
      </c>
      <c r="E57" s="90">
        <v>3519.8</v>
      </c>
      <c r="F57" s="268">
        <v>3596.7</v>
      </c>
      <c r="G57" s="73">
        <v>3708.8</v>
      </c>
      <c r="H57" s="73">
        <v>3783.8</v>
      </c>
      <c r="I57" s="73">
        <v>3879.2</v>
      </c>
      <c r="J57" s="73">
        <v>3879.2</v>
      </c>
      <c r="K57" s="129">
        <v>3931.247</v>
      </c>
      <c r="L57" s="39">
        <f>K57/F57-1</f>
        <v>0.09301498595935165</v>
      </c>
      <c r="O57" s="43"/>
      <c r="P57" s="43"/>
      <c r="Q57" s="43"/>
      <c r="R57" s="43"/>
    </row>
    <row r="58" spans="2:18" ht="15">
      <c r="B58" s="170" t="s">
        <v>2</v>
      </c>
      <c r="C58" s="224">
        <v>1324.3</v>
      </c>
      <c r="D58" s="243">
        <v>1314.4</v>
      </c>
      <c r="E58" s="224">
        <v>1314.4</v>
      </c>
      <c r="F58" s="278">
        <v>1294.5</v>
      </c>
      <c r="G58" s="243">
        <v>1258.6</v>
      </c>
      <c r="H58" s="243">
        <v>1233.7</v>
      </c>
      <c r="I58" s="243">
        <v>1226</v>
      </c>
      <c r="J58" s="243">
        <v>1226</v>
      </c>
      <c r="K58" s="128">
        <v>1214.167</v>
      </c>
      <c r="L58" s="122">
        <f>K58/F58-1</f>
        <v>-0.06205716492854385</v>
      </c>
      <c r="O58" s="43"/>
      <c r="P58" s="43"/>
      <c r="Q58" s="43"/>
      <c r="R58" s="43"/>
    </row>
    <row r="59" spans="2:18" ht="15">
      <c r="B59" s="15" t="s">
        <v>90</v>
      </c>
      <c r="C59" s="89">
        <v>4719.4</v>
      </c>
      <c r="D59" s="244">
        <v>4834.2</v>
      </c>
      <c r="E59" s="89">
        <v>4834.2</v>
      </c>
      <c r="F59" s="269">
        <v>4891.2</v>
      </c>
      <c r="G59" s="244">
        <v>4967.4</v>
      </c>
      <c r="H59" s="244">
        <v>5017.5</v>
      </c>
      <c r="I59" s="244">
        <v>5105.2</v>
      </c>
      <c r="J59" s="244">
        <v>5105.2</v>
      </c>
      <c r="K59" s="130">
        <v>5145.414</v>
      </c>
      <c r="L59" s="81">
        <f>K59/F59-1</f>
        <v>0.05197374877330718</v>
      </c>
      <c r="O59" s="43"/>
      <c r="P59" s="43"/>
      <c r="Q59" s="43"/>
      <c r="R59" s="43"/>
    </row>
    <row r="60" spans="2:18" ht="12.75" customHeight="1">
      <c r="B60" s="15"/>
      <c r="C60" s="44"/>
      <c r="F60" s="15"/>
      <c r="O60" s="43"/>
      <c r="P60" s="43"/>
      <c r="Q60" s="43"/>
      <c r="R60" s="43"/>
    </row>
    <row r="61" spans="2:18" ht="12.75" customHeight="1">
      <c r="B61" s="15"/>
      <c r="C61" s="44"/>
      <c r="F61" s="15"/>
      <c r="O61" s="43"/>
      <c r="P61" s="43"/>
      <c r="Q61" s="43"/>
      <c r="R61" s="43"/>
    </row>
    <row r="62" spans="1:18" ht="18">
      <c r="A62" s="172" t="s">
        <v>6</v>
      </c>
      <c r="B62" s="190"/>
      <c r="C62" s="176" t="str">
        <f>'Results by Segments'!$C$5</f>
        <v>3Q 2009</v>
      </c>
      <c r="D62" s="176" t="str">
        <f>'Results by Segments'!$D$5</f>
        <v>4Q 2009</v>
      </c>
      <c r="E62" s="176" t="str">
        <f>'Results by Segments'!$E$5</f>
        <v>FY 2009</v>
      </c>
      <c r="F62" s="267" t="str">
        <f>'Results by Segments'!$F$5</f>
        <v>1Q 2010</v>
      </c>
      <c r="G62" s="176" t="str">
        <f>'Results by Segments'!$G$5</f>
        <v>2Q 2010</v>
      </c>
      <c r="H62" s="176" t="str">
        <f>'Results by Segments'!$H$5</f>
        <v>3Q 2010</v>
      </c>
      <c r="I62" s="176" t="s">
        <v>174</v>
      </c>
      <c r="J62" s="176" t="s">
        <v>175</v>
      </c>
      <c r="K62" s="177" t="str">
        <f>K3</f>
        <v>1Q 2011</v>
      </c>
      <c r="L62" s="176" t="str">
        <f>'Results by Segments'!$L$5</f>
        <v>% change</v>
      </c>
      <c r="O62" s="43"/>
      <c r="P62" s="43"/>
      <c r="Q62" s="43"/>
      <c r="R62" s="43"/>
    </row>
    <row r="63" spans="1:18" ht="15">
      <c r="A63" s="195" t="s">
        <v>7</v>
      </c>
      <c r="C63" s="82"/>
      <c r="D63" s="73"/>
      <c r="E63" s="82"/>
      <c r="F63" s="286"/>
      <c r="G63" s="73"/>
      <c r="H63" s="73"/>
      <c r="I63" s="73"/>
      <c r="J63" s="73"/>
      <c r="K63" s="129"/>
      <c r="O63" s="43"/>
      <c r="P63" s="43"/>
      <c r="Q63" s="43"/>
      <c r="R63" s="43"/>
    </row>
    <row r="64" spans="1:18" ht="15">
      <c r="A64" s="17"/>
      <c r="B64" s="1" t="s">
        <v>1</v>
      </c>
      <c r="C64" s="90">
        <v>30.6</v>
      </c>
      <c r="D64" s="73">
        <v>29.4</v>
      </c>
      <c r="E64" s="90">
        <v>31.2</v>
      </c>
      <c r="F64" s="268">
        <v>27.4</v>
      </c>
      <c r="G64" s="73">
        <v>27.8</v>
      </c>
      <c r="H64" s="73">
        <v>27.4</v>
      </c>
      <c r="I64" s="73">
        <v>26.3</v>
      </c>
      <c r="J64" s="73">
        <v>27.2</v>
      </c>
      <c r="K64" s="129">
        <v>24.462431674</v>
      </c>
      <c r="L64" s="39">
        <f>K64/F64-1</f>
        <v>-0.10721052284671528</v>
      </c>
      <c r="O64" s="43"/>
      <c r="P64" s="43"/>
      <c r="Q64" s="43"/>
      <c r="R64" s="43"/>
    </row>
    <row r="65" spans="1:18" ht="15">
      <c r="A65" s="31"/>
      <c r="B65" s="17" t="s">
        <v>2</v>
      </c>
      <c r="C65" s="90">
        <v>7.2</v>
      </c>
      <c r="D65" s="73">
        <v>7.3</v>
      </c>
      <c r="E65" s="90">
        <v>7.5</v>
      </c>
      <c r="F65" s="268">
        <v>7</v>
      </c>
      <c r="G65" s="73">
        <v>6.9</v>
      </c>
      <c r="H65" s="73">
        <v>6.9</v>
      </c>
      <c r="I65" s="73">
        <v>6.7</v>
      </c>
      <c r="J65" s="73">
        <v>6.9</v>
      </c>
      <c r="K65" s="129">
        <v>6.275758205</v>
      </c>
      <c r="L65" s="39">
        <f>K65/F65-1</f>
        <v>-0.10346311357142857</v>
      </c>
      <c r="O65" s="43"/>
      <c r="P65" s="43"/>
      <c r="Q65" s="43"/>
      <c r="R65" s="43"/>
    </row>
    <row r="66" spans="1:18" ht="15">
      <c r="A66" s="31"/>
      <c r="B66" s="17" t="s">
        <v>22</v>
      </c>
      <c r="C66" s="90">
        <v>24</v>
      </c>
      <c r="D66" s="73">
        <v>23.3</v>
      </c>
      <c r="E66" s="90">
        <v>24.3</v>
      </c>
      <c r="F66" s="268">
        <v>21.9</v>
      </c>
      <c r="G66" s="73">
        <v>22.4</v>
      </c>
      <c r="H66" s="73">
        <v>22.3</v>
      </c>
      <c r="I66" s="73">
        <v>21.6</v>
      </c>
      <c r="J66" s="73">
        <v>22</v>
      </c>
      <c r="K66" s="129">
        <v>20.143733065</v>
      </c>
      <c r="L66" s="39">
        <f>K66/F66-1</f>
        <v>-0.08019483721461185</v>
      </c>
      <c r="O66" s="43"/>
      <c r="P66" s="43"/>
      <c r="Q66" s="43"/>
      <c r="R66" s="43"/>
    </row>
    <row r="67" ht="12.75"/>
    <row r="68" ht="12.75"/>
    <row r="69" spans="1:18" ht="18">
      <c r="A69" s="172" t="s">
        <v>177</v>
      </c>
      <c r="B69" s="190"/>
      <c r="C69" s="176" t="str">
        <f>'Results by Segments'!$C$5</f>
        <v>3Q 2009</v>
      </c>
      <c r="D69" s="176" t="str">
        <f>'Results by Segments'!$D$5</f>
        <v>4Q 2009</v>
      </c>
      <c r="E69" s="176" t="str">
        <f>'Results by Segments'!$E$5</f>
        <v>FY 2009</v>
      </c>
      <c r="F69" s="267" t="str">
        <f>'Results by Segments'!$F$5</f>
        <v>1Q 2010</v>
      </c>
      <c r="G69" s="176" t="str">
        <f>'Results by Segments'!$G$5</f>
        <v>2Q 2010</v>
      </c>
      <c r="H69" s="176" t="str">
        <f>'Results by Segments'!$H$5</f>
        <v>3Q 2010</v>
      </c>
      <c r="I69" s="176" t="s">
        <v>174</v>
      </c>
      <c r="J69" s="176" t="s">
        <v>175</v>
      </c>
      <c r="K69" s="177" t="str">
        <f>K3</f>
        <v>1Q 2011</v>
      </c>
      <c r="L69" s="176" t="str">
        <f>'Results by Segments'!$L$5</f>
        <v>% change</v>
      </c>
      <c r="O69" s="43"/>
      <c r="P69" s="43"/>
      <c r="Q69" s="43"/>
      <c r="R69" s="43"/>
    </row>
    <row r="70" spans="1:18" ht="15">
      <c r="A70" s="195" t="s">
        <v>4</v>
      </c>
      <c r="B70" s="319"/>
      <c r="C70" s="320"/>
      <c r="D70" s="320"/>
      <c r="E70" s="320"/>
      <c r="F70" s="321"/>
      <c r="G70" s="320"/>
      <c r="H70" s="320"/>
      <c r="I70" s="320"/>
      <c r="J70" s="320"/>
      <c r="K70" s="322"/>
      <c r="L70" s="320"/>
      <c r="O70" s="43"/>
      <c r="P70" s="43"/>
      <c r="Q70" s="43"/>
      <c r="R70" s="43"/>
    </row>
    <row r="71" spans="1:18" ht="15">
      <c r="A71" s="31"/>
      <c r="B71" s="318" t="s">
        <v>177</v>
      </c>
      <c r="C71" s="323" t="s">
        <v>25</v>
      </c>
      <c r="D71" s="323">
        <v>332.40525844123636</v>
      </c>
      <c r="E71" s="323">
        <v>1355.7045287572382</v>
      </c>
      <c r="F71" s="268">
        <v>320.1374120499989</v>
      </c>
      <c r="G71" s="73">
        <v>330.48163029999915</v>
      </c>
      <c r="H71" s="73">
        <v>334.1740043000019</v>
      </c>
      <c r="I71" s="73">
        <v>326.332250669999</v>
      </c>
      <c r="J71" s="73">
        <v>1311.125297319999</v>
      </c>
      <c r="K71" s="129">
        <v>309.93031867</v>
      </c>
      <c r="L71" s="39">
        <f>K71/F71-1</f>
        <v>-0.031883475644529535</v>
      </c>
      <c r="O71" s="43"/>
      <c r="P71" s="43"/>
      <c r="Q71" s="43"/>
      <c r="R71" s="43"/>
    </row>
    <row r="72" spans="1:18" ht="15">
      <c r="A72" s="31"/>
      <c r="B72" s="318" t="s">
        <v>180</v>
      </c>
      <c r="C72" s="323" t="s">
        <v>25</v>
      </c>
      <c r="D72" s="39">
        <v>0.11723138284837317</v>
      </c>
      <c r="E72" s="39">
        <v>0.12295048365069501</v>
      </c>
      <c r="F72" s="287">
        <v>0.11304313600294824</v>
      </c>
      <c r="G72" s="39">
        <v>0.11157529226821958</v>
      </c>
      <c r="H72" s="39">
        <v>0.09647101104566623</v>
      </c>
      <c r="I72" s="39">
        <v>0.10512445414011862</v>
      </c>
      <c r="J72" s="39">
        <v>0.1064784010844442</v>
      </c>
      <c r="K72" s="147">
        <v>0.09880117392646695</v>
      </c>
      <c r="L72" s="39">
        <f>K72/F72-1</f>
        <v>-0.12598696904613338</v>
      </c>
      <c r="O72" s="43"/>
      <c r="P72" s="43"/>
      <c r="Q72" s="43"/>
      <c r="R72" s="43"/>
    </row>
    <row r="73" spans="1:18" ht="12.75" customHeight="1">
      <c r="A73" s="31"/>
      <c r="B73" s="31"/>
      <c r="C73" s="206"/>
      <c r="F73" s="17"/>
      <c r="O73" s="43"/>
      <c r="P73" s="43"/>
      <c r="Q73" s="43"/>
      <c r="R73" s="43"/>
    </row>
    <row r="74" spans="1:18" ht="12.75" customHeight="1">
      <c r="A74" s="31"/>
      <c r="B74" s="31"/>
      <c r="C74" s="206"/>
      <c r="F74" s="17"/>
      <c r="O74" s="43"/>
      <c r="P74" s="43"/>
      <c r="Q74" s="43"/>
      <c r="R74" s="43"/>
    </row>
    <row r="75" spans="1:18" ht="18">
      <c r="A75" s="172" t="s">
        <v>92</v>
      </c>
      <c r="B75" s="190"/>
      <c r="C75" s="176" t="str">
        <f>'Results by Segments'!$C$5</f>
        <v>3Q 2009</v>
      </c>
      <c r="D75" s="176" t="str">
        <f>'Results by Segments'!$D$5</f>
        <v>4Q 2009</v>
      </c>
      <c r="E75" s="176" t="str">
        <f>'Results by Segments'!$E$5</f>
        <v>FY 2009</v>
      </c>
      <c r="F75" s="267" t="str">
        <f>'Results by Segments'!$F$5</f>
        <v>1Q 2010</v>
      </c>
      <c r="G75" s="176" t="str">
        <f>'Results by Segments'!$G$5</f>
        <v>2Q 2010</v>
      </c>
      <c r="H75" s="176" t="str">
        <f>'Results by Segments'!$H$5</f>
        <v>3Q 2010</v>
      </c>
      <c r="I75" s="176" t="s">
        <v>174</v>
      </c>
      <c r="J75" s="176" t="s">
        <v>175</v>
      </c>
      <c r="K75" s="177" t="str">
        <f>K3</f>
        <v>1Q 2011</v>
      </c>
      <c r="L75" s="176" t="str">
        <f>'Results by Segments'!$L$5</f>
        <v>% change</v>
      </c>
      <c r="O75" s="43"/>
      <c r="P75" s="43"/>
      <c r="Q75" s="43"/>
      <c r="R75" s="43"/>
    </row>
    <row r="76" spans="1:18" ht="15">
      <c r="A76" s="195"/>
      <c r="C76" s="82"/>
      <c r="D76" s="82"/>
      <c r="E76" s="82"/>
      <c r="F76" s="286"/>
      <c r="G76" s="82"/>
      <c r="H76" s="82"/>
      <c r="I76" s="82"/>
      <c r="J76" s="82"/>
      <c r="K76" s="131"/>
      <c r="O76" s="43"/>
      <c r="P76" s="43"/>
      <c r="Q76" s="43"/>
      <c r="R76" s="43"/>
    </row>
    <row r="77" spans="2:18" ht="15">
      <c r="B77" s="1" t="s">
        <v>140</v>
      </c>
      <c r="C77" s="90">
        <v>159.88697811</v>
      </c>
      <c r="D77" s="73">
        <v>165.318609501</v>
      </c>
      <c r="E77" s="90">
        <v>164.3</v>
      </c>
      <c r="F77" s="268">
        <v>159.788453633</v>
      </c>
      <c r="G77" s="73">
        <v>160.008874034</v>
      </c>
      <c r="H77" s="73">
        <v>154.977656643</v>
      </c>
      <c r="I77" s="73">
        <v>159.662996124</v>
      </c>
      <c r="J77" s="73">
        <v>158.6</v>
      </c>
      <c r="K77" s="129">
        <v>151.97827672</v>
      </c>
      <c r="L77" s="39">
        <f>K77/F77-1</f>
        <v>-0.048878230782170906</v>
      </c>
      <c r="O77" s="43"/>
      <c r="P77" s="43"/>
      <c r="Q77" s="43"/>
      <c r="R77" s="43"/>
    </row>
    <row r="78" spans="3:18" ht="12.75" customHeight="1">
      <c r="C78" s="44"/>
      <c r="F78" s="1"/>
      <c r="O78" s="43"/>
      <c r="P78" s="43"/>
      <c r="Q78" s="43"/>
      <c r="R78" s="43"/>
    </row>
    <row r="79" spans="3:18" ht="12.75" customHeight="1">
      <c r="C79" s="44"/>
      <c r="F79" s="1"/>
      <c r="O79" s="43"/>
      <c r="P79" s="43"/>
      <c r="Q79" s="43"/>
      <c r="R79" s="43"/>
    </row>
    <row r="80" spans="1:18" ht="18">
      <c r="A80" s="172" t="s">
        <v>138</v>
      </c>
      <c r="B80" s="190"/>
      <c r="C80" s="176" t="str">
        <f>'Results by Segments'!$C$5</f>
        <v>3Q 2009</v>
      </c>
      <c r="D80" s="176" t="str">
        <f>'Results by Segments'!$D$5</f>
        <v>4Q 2009</v>
      </c>
      <c r="E80" s="176" t="str">
        <f>'Results by Segments'!$E$5</f>
        <v>FY 2009</v>
      </c>
      <c r="F80" s="267" t="str">
        <f>'Results by Segments'!$F$5</f>
        <v>1Q 2010</v>
      </c>
      <c r="G80" s="176" t="str">
        <f>'Results by Segments'!$G$5</f>
        <v>2Q 2010</v>
      </c>
      <c r="H80" s="176" t="str">
        <f>'Results by Segments'!$H$5</f>
        <v>3Q 2010</v>
      </c>
      <c r="I80" s="176" t="s">
        <v>174</v>
      </c>
      <c r="J80" s="176" t="s">
        <v>175</v>
      </c>
      <c r="K80" s="177" t="str">
        <f>K3</f>
        <v>1Q 2011</v>
      </c>
      <c r="L80" s="176" t="str">
        <f>'Results by Segments'!$L$5</f>
        <v>% change</v>
      </c>
      <c r="O80" s="43"/>
      <c r="P80" s="43"/>
      <c r="Q80" s="43"/>
      <c r="R80" s="43"/>
    </row>
    <row r="81" spans="1:18" ht="15">
      <c r="A81" s="195" t="s">
        <v>68</v>
      </c>
      <c r="C81" s="82"/>
      <c r="D81" s="82"/>
      <c r="E81" s="82"/>
      <c r="F81" s="286"/>
      <c r="G81" s="82"/>
      <c r="H81" s="82"/>
      <c r="I81" s="82"/>
      <c r="J81" s="82"/>
      <c r="K81" s="131"/>
      <c r="O81" s="43"/>
      <c r="P81" s="43"/>
      <c r="Q81" s="43"/>
      <c r="R81" s="43"/>
    </row>
    <row r="82" spans="1:18" ht="15">
      <c r="A82" s="31"/>
      <c r="B82" s="169" t="s">
        <v>129</v>
      </c>
      <c r="C82" s="39">
        <v>0.020188224</v>
      </c>
      <c r="D82" s="82">
        <v>0.021789027</v>
      </c>
      <c r="E82" s="39">
        <v>0.083</v>
      </c>
      <c r="F82" s="287">
        <v>0.022790559</v>
      </c>
      <c r="G82" s="82">
        <v>0.017753548</v>
      </c>
      <c r="H82" s="82">
        <v>0.018718966</v>
      </c>
      <c r="I82" s="82">
        <v>0.022034895</v>
      </c>
      <c r="J82" s="82">
        <v>0.081</v>
      </c>
      <c r="K82" s="131">
        <v>0.026430068</v>
      </c>
      <c r="L82" s="46" t="s">
        <v>25</v>
      </c>
      <c r="O82" s="43"/>
      <c r="P82" s="43"/>
      <c r="Q82" s="43"/>
      <c r="R82" s="43"/>
    </row>
    <row r="83" spans="1:18" ht="15">
      <c r="A83" s="17"/>
      <c r="B83" s="170" t="s">
        <v>130</v>
      </c>
      <c r="C83" s="122">
        <v>0.078928639</v>
      </c>
      <c r="D83" s="254">
        <v>0.074938879</v>
      </c>
      <c r="E83" s="122">
        <v>0.303</v>
      </c>
      <c r="F83" s="290">
        <v>0.076899056</v>
      </c>
      <c r="G83" s="254">
        <v>0.080186808</v>
      </c>
      <c r="H83" s="254">
        <v>0.079574981</v>
      </c>
      <c r="I83" s="254">
        <v>0.080547565</v>
      </c>
      <c r="J83" s="254">
        <v>0.317</v>
      </c>
      <c r="K83" s="132">
        <v>0.080367898</v>
      </c>
      <c r="L83" s="247" t="s">
        <v>25</v>
      </c>
      <c r="O83" s="43"/>
      <c r="P83" s="43"/>
      <c r="Q83" s="43"/>
      <c r="R83" s="43"/>
    </row>
    <row r="84" spans="1:18" ht="15">
      <c r="A84" s="17"/>
      <c r="B84" s="31" t="s">
        <v>21</v>
      </c>
      <c r="C84" s="81">
        <v>0.03692504</v>
      </c>
      <c r="D84" s="255">
        <v>0.036493095</v>
      </c>
      <c r="E84" s="81">
        <v>0.146</v>
      </c>
      <c r="F84" s="291">
        <v>0.037241107</v>
      </c>
      <c r="G84" s="255">
        <v>0.033950539</v>
      </c>
      <c r="H84" s="255">
        <v>0.033875595</v>
      </c>
      <c r="I84" s="255">
        <v>0.036241213</v>
      </c>
      <c r="J84" s="255">
        <v>0.141</v>
      </c>
      <c r="K84" s="232">
        <v>0.039238415</v>
      </c>
      <c r="L84" s="68" t="s">
        <v>25</v>
      </c>
      <c r="O84" s="43"/>
      <c r="P84" s="43"/>
      <c r="Q84" s="43"/>
      <c r="R84" s="43"/>
    </row>
    <row r="85" spans="1:18" ht="12.75" customHeight="1">
      <c r="A85" s="17"/>
      <c r="B85" s="17"/>
      <c r="C85" s="44"/>
      <c r="F85" s="17"/>
      <c r="O85" s="43"/>
      <c r="P85" s="43"/>
      <c r="Q85" s="43"/>
      <c r="R85" s="43"/>
    </row>
    <row r="86" spans="1:18" ht="12.75" customHeight="1">
      <c r="A86" s="17"/>
      <c r="B86" s="17"/>
      <c r="C86" s="44"/>
      <c r="F86" s="17"/>
      <c r="O86" s="43"/>
      <c r="P86" s="43"/>
      <c r="Q86" s="43"/>
      <c r="R86" s="43"/>
    </row>
    <row r="87" spans="1:18" ht="18">
      <c r="A87" s="172" t="s">
        <v>72</v>
      </c>
      <c r="B87" s="190"/>
      <c r="C87" s="176" t="str">
        <f>'Results by Segments'!$C$5</f>
        <v>3Q 2009</v>
      </c>
      <c r="D87" s="176" t="str">
        <f>'Results by Segments'!$D$5</f>
        <v>4Q 2009</v>
      </c>
      <c r="E87" s="176" t="str">
        <f>'Results by Segments'!$E$5</f>
        <v>FY 2009</v>
      </c>
      <c r="F87" s="267" t="str">
        <f>'Results by Segments'!$F$5</f>
        <v>1Q 2010</v>
      </c>
      <c r="G87" s="176" t="str">
        <f>'Results by Segments'!$G$5</f>
        <v>2Q 2010</v>
      </c>
      <c r="H87" s="176" t="str">
        <f>'Results by Segments'!$H$5</f>
        <v>3Q 2010</v>
      </c>
      <c r="I87" s="176" t="s">
        <v>174</v>
      </c>
      <c r="J87" s="176" t="s">
        <v>175</v>
      </c>
      <c r="K87" s="177" t="str">
        <f>K3</f>
        <v>1Q 2011</v>
      </c>
      <c r="L87" s="176" t="str">
        <f>'Results by Segments'!$L$5</f>
        <v>% change</v>
      </c>
      <c r="O87" s="43"/>
      <c r="P87" s="43"/>
      <c r="Q87" s="43"/>
      <c r="R87" s="43"/>
    </row>
    <row r="88" spans="1:18" ht="15">
      <c r="A88" s="168" t="s">
        <v>4</v>
      </c>
      <c r="B88" s="204"/>
      <c r="C88" s="44"/>
      <c r="F88" s="292"/>
      <c r="K88" s="205"/>
      <c r="O88" s="43"/>
      <c r="P88" s="43"/>
      <c r="Q88" s="43"/>
      <c r="R88" s="43"/>
    </row>
    <row r="89" spans="1:18" ht="15">
      <c r="A89" s="17"/>
      <c r="B89" s="17" t="s">
        <v>131</v>
      </c>
      <c r="C89" s="90">
        <v>10.9</v>
      </c>
      <c r="D89" s="256">
        <v>17</v>
      </c>
      <c r="E89" s="90">
        <v>53.6</v>
      </c>
      <c r="F89" s="268">
        <v>7.2</v>
      </c>
      <c r="G89" s="256">
        <v>8.600000000000001</v>
      </c>
      <c r="H89" s="256">
        <v>13</v>
      </c>
      <c r="I89" s="256">
        <v>17.499999999999996</v>
      </c>
      <c r="J89" s="256">
        <v>46.3</v>
      </c>
      <c r="K89" s="227">
        <v>10.56250675</v>
      </c>
      <c r="L89" s="39">
        <f>K89/F89-1</f>
        <v>0.4670148263888889</v>
      </c>
      <c r="O89" s="43"/>
      <c r="P89" s="43"/>
      <c r="Q89" s="43"/>
      <c r="R89" s="43"/>
    </row>
    <row r="90" spans="1:18" ht="15">
      <c r="A90" s="17"/>
      <c r="B90" s="17" t="s">
        <v>132</v>
      </c>
      <c r="C90" s="90">
        <v>22.7</v>
      </c>
      <c r="D90" s="256">
        <v>23.2</v>
      </c>
      <c r="E90" s="90">
        <v>85</v>
      </c>
      <c r="F90" s="268">
        <v>18</v>
      </c>
      <c r="G90" s="256">
        <v>18.799999999999997</v>
      </c>
      <c r="H90" s="256">
        <v>19.8</v>
      </c>
      <c r="I90" s="256">
        <v>27.6</v>
      </c>
      <c r="J90" s="256">
        <v>84.2</v>
      </c>
      <c r="K90" s="227">
        <v>20.011950780000003</v>
      </c>
      <c r="L90" s="39">
        <f>K90/F90-1</f>
        <v>0.11177504333333355</v>
      </c>
      <c r="O90" s="43"/>
      <c r="P90" s="43"/>
      <c r="Q90" s="43"/>
      <c r="R90" s="43"/>
    </row>
    <row r="91" spans="1:18" ht="15">
      <c r="A91" s="17"/>
      <c r="B91" s="17" t="s">
        <v>27</v>
      </c>
      <c r="C91" s="90">
        <v>41.6</v>
      </c>
      <c r="D91" s="256">
        <v>59.8</v>
      </c>
      <c r="E91" s="90">
        <v>53.809621089</v>
      </c>
      <c r="F91" s="268">
        <v>30.7</v>
      </c>
      <c r="G91" s="256">
        <v>34.7</v>
      </c>
      <c r="H91" s="256">
        <v>59.3</v>
      </c>
      <c r="I91" s="256">
        <v>67.7</v>
      </c>
      <c r="J91" s="256">
        <v>48.210496054</v>
      </c>
      <c r="K91" s="227">
        <v>46.228244838</v>
      </c>
      <c r="L91" s="39">
        <f>K91/F91-1</f>
        <v>0.505806020781759</v>
      </c>
      <c r="O91" s="43"/>
      <c r="P91" s="43"/>
      <c r="Q91" s="43"/>
      <c r="R91" s="43"/>
    </row>
    <row r="92" spans="1:18" ht="12.75" customHeight="1">
      <c r="A92" s="17"/>
      <c r="B92" s="31"/>
      <c r="C92" s="44"/>
      <c r="F92" s="15"/>
      <c r="O92" s="43"/>
      <c r="P92" s="43"/>
      <c r="Q92" s="43"/>
      <c r="R92" s="43"/>
    </row>
    <row r="93" spans="1:18" ht="12.75" customHeight="1">
      <c r="A93" s="17"/>
      <c r="B93" s="31"/>
      <c r="C93" s="44"/>
      <c r="F93" s="15"/>
      <c r="O93" s="43"/>
      <c r="P93" s="43"/>
      <c r="Q93" s="43"/>
      <c r="R93" s="43"/>
    </row>
    <row r="94" spans="1:18" ht="18">
      <c r="A94" s="172" t="s">
        <v>40</v>
      </c>
      <c r="B94" s="70"/>
      <c r="C94" s="176" t="str">
        <f>'Results by Segments'!$C$5</f>
        <v>3Q 2009</v>
      </c>
      <c r="D94" s="176" t="str">
        <f>'Results by Segments'!$D$5</f>
        <v>4Q 2009</v>
      </c>
      <c r="E94" s="176" t="str">
        <f>'Results by Segments'!$E$5</f>
        <v>FY 2009</v>
      </c>
      <c r="F94" s="267" t="str">
        <f>'Results by Segments'!$F$5</f>
        <v>1Q 2010</v>
      </c>
      <c r="G94" s="176" t="str">
        <f>'Results by Segments'!$G$5</f>
        <v>2Q 2010</v>
      </c>
      <c r="H94" s="176" t="str">
        <f>'Results by Segments'!$H$5</f>
        <v>3Q 2010</v>
      </c>
      <c r="I94" s="176" t="s">
        <v>174</v>
      </c>
      <c r="J94" s="176" t="s">
        <v>175</v>
      </c>
      <c r="K94" s="177" t="str">
        <f>K3</f>
        <v>1Q 2011</v>
      </c>
      <c r="L94" s="176" t="str">
        <f>'Results by Segments'!$L$5</f>
        <v>% change</v>
      </c>
      <c r="O94" s="43"/>
      <c r="P94" s="43"/>
      <c r="Q94" s="43"/>
      <c r="R94" s="43"/>
    </row>
    <row r="95" spans="1:18" ht="15">
      <c r="A95" s="17"/>
      <c r="B95" s="17" t="s">
        <v>133</v>
      </c>
      <c r="C95" s="39">
        <v>0.367408004</v>
      </c>
      <c r="D95" s="44">
        <v>0.388712297</v>
      </c>
      <c r="E95" s="39">
        <v>0.369923743</v>
      </c>
      <c r="F95" s="287">
        <v>0.412976711</v>
      </c>
      <c r="G95" s="44">
        <v>0.405537421</v>
      </c>
      <c r="H95" s="44">
        <v>0.42519355</v>
      </c>
      <c r="I95" s="44">
        <v>0.445925361</v>
      </c>
      <c r="J95" s="44">
        <v>0.421410463</v>
      </c>
      <c r="K95" s="228">
        <v>0.460223084</v>
      </c>
      <c r="L95" s="46" t="s">
        <v>25</v>
      </c>
      <c r="O95" s="43"/>
      <c r="P95" s="43"/>
      <c r="Q95" s="43"/>
      <c r="R95" s="43"/>
    </row>
    <row r="96" spans="1:18" ht="15">
      <c r="A96" s="17"/>
      <c r="B96" s="17" t="s">
        <v>3</v>
      </c>
      <c r="C96" s="90">
        <v>584.8</v>
      </c>
      <c r="D96" s="256">
        <v>666.3</v>
      </c>
      <c r="E96" s="90">
        <v>2439.4</v>
      </c>
      <c r="F96" s="268">
        <v>640.4</v>
      </c>
      <c r="G96" s="256">
        <v>652.6</v>
      </c>
      <c r="H96" s="256">
        <v>645.4</v>
      </c>
      <c r="I96" s="256">
        <v>739.0999999999999</v>
      </c>
      <c r="J96" s="256">
        <v>2677.5</v>
      </c>
      <c r="K96" s="227">
        <v>705.985602</v>
      </c>
      <c r="L96" s="39">
        <f>K96/F96-1</f>
        <v>0.10241349469081817</v>
      </c>
      <c r="O96" s="43"/>
      <c r="P96" s="43"/>
      <c r="Q96" s="43"/>
      <c r="R96" s="43"/>
    </row>
    <row r="97" spans="1:18" ht="15">
      <c r="A97" s="17"/>
      <c r="B97" s="17" t="s">
        <v>134</v>
      </c>
      <c r="C97" s="85">
        <v>465183</v>
      </c>
      <c r="D97" s="257">
        <v>505183</v>
      </c>
      <c r="E97" s="85">
        <v>505183</v>
      </c>
      <c r="F97" s="274">
        <v>555283</v>
      </c>
      <c r="G97" s="257">
        <v>586787</v>
      </c>
      <c r="H97" s="257">
        <v>616541</v>
      </c>
      <c r="I97" s="257">
        <v>653748</v>
      </c>
      <c r="J97" s="257">
        <v>653748</v>
      </c>
      <c r="K97" s="240">
        <v>687549</v>
      </c>
      <c r="L97" s="39">
        <f>K97/F97-1</f>
        <v>0.23819565879020255</v>
      </c>
      <c r="O97" s="43"/>
      <c r="P97" s="43"/>
      <c r="Q97" s="43"/>
      <c r="R97" s="43"/>
    </row>
    <row r="98" spans="15:18" ht="27" customHeight="1">
      <c r="O98" s="43"/>
      <c r="P98" s="43"/>
      <c r="Q98" s="43"/>
      <c r="R98" s="43"/>
    </row>
    <row r="99" spans="15:18" ht="15">
      <c r="O99" s="43"/>
      <c r="P99" s="43"/>
      <c r="Q99" s="43"/>
      <c r="R99" s="43"/>
    </row>
    <row r="100" spans="15:18" ht="15">
      <c r="O100" s="43"/>
      <c r="P100" s="43"/>
      <c r="Q100" s="43"/>
      <c r="R100" s="43"/>
    </row>
    <row r="101" spans="15:18" ht="15">
      <c r="O101" s="43"/>
      <c r="P101" s="43"/>
      <c r="Q101" s="43"/>
      <c r="R101" s="43"/>
    </row>
    <row r="102" spans="15:18" ht="15">
      <c r="O102" s="43"/>
      <c r="P102" s="43"/>
      <c r="Q102" s="43"/>
      <c r="R102" s="43"/>
    </row>
    <row r="103" spans="15:18" ht="15">
      <c r="O103" s="43"/>
      <c r="P103" s="43"/>
      <c r="Q103" s="43"/>
      <c r="R103" s="43"/>
    </row>
    <row r="104" spans="15:18" ht="15">
      <c r="O104" s="43"/>
      <c r="P104" s="43"/>
      <c r="Q104" s="43"/>
      <c r="R104" s="43"/>
    </row>
    <row r="105" spans="15:18" ht="15">
      <c r="O105" s="43"/>
      <c r="P105" s="43"/>
      <c r="Q105" s="43"/>
      <c r="R105" s="43"/>
    </row>
    <row r="106" spans="15:18" ht="15">
      <c r="O106" s="43"/>
      <c r="P106" s="43"/>
      <c r="Q106" s="43"/>
      <c r="R106" s="43"/>
    </row>
    <row r="107" spans="15:18" ht="15">
      <c r="O107" s="43"/>
      <c r="P107" s="43"/>
      <c r="Q107" s="43"/>
      <c r="R107" s="43"/>
    </row>
    <row r="108" spans="15:18" ht="15">
      <c r="O108" s="43"/>
      <c r="P108" s="43"/>
      <c r="Q108" s="43"/>
      <c r="R108" s="43"/>
    </row>
    <row r="109" spans="15:18" ht="15">
      <c r="O109" s="43"/>
      <c r="P109" s="43"/>
      <c r="Q109" s="43"/>
      <c r="R109" s="43"/>
    </row>
    <row r="110" spans="15:18" ht="15">
      <c r="O110" s="43"/>
      <c r="P110" s="43"/>
      <c r="Q110" s="43"/>
      <c r="R110" s="43"/>
    </row>
    <row r="111" spans="15:18" ht="15">
      <c r="O111" s="43"/>
      <c r="P111" s="43"/>
      <c r="Q111" s="43"/>
      <c r="R111" s="43"/>
    </row>
    <row r="112" spans="15:18" ht="15">
      <c r="O112" s="43"/>
      <c r="P112" s="43"/>
      <c r="Q112" s="43"/>
      <c r="R112" s="43"/>
    </row>
    <row r="113" spans="15:18" ht="15">
      <c r="O113" s="43"/>
      <c r="P113" s="43"/>
      <c r="Q113" s="43"/>
      <c r="R113" s="43"/>
    </row>
    <row r="115" ht="14.25" customHeight="1"/>
    <row r="187" ht="51" customHeight="1"/>
    <row r="259" ht="51.75" customHeight="1"/>
    <row r="260" ht="36" customHeight="1"/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60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46" max="11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O44"/>
  <sheetViews>
    <sheetView showGridLines="0" view="pageBreakPreview" zoomScale="85" zoomScaleSheetLayoutView="85" workbookViewId="0" topLeftCell="A1">
      <selection activeCell="C1" sqref="C1:D16384"/>
    </sheetView>
  </sheetViews>
  <sheetFormatPr defaultColWidth="9.140625" defaultRowHeight="12.75"/>
  <cols>
    <col min="1" max="1" width="4.57421875" style="1" customWidth="1"/>
    <col min="2" max="2" width="58.140625" style="1" customWidth="1"/>
    <col min="3" max="3" width="13.140625" style="1" customWidth="1"/>
    <col min="4" max="4" width="13.140625" style="1" customWidth="1" collapsed="1"/>
    <col min="5" max="5" width="13.140625" style="1" customWidth="1"/>
    <col min="6" max="6" width="13.140625" style="109" customWidth="1"/>
    <col min="7" max="11" width="13.140625" style="1" customWidth="1"/>
    <col min="12" max="12" width="13.140625" style="21" customWidth="1" collapsed="1"/>
    <col min="13" max="13" width="5.140625" style="17" customWidth="1"/>
    <col min="14" max="19" width="9.140625" style="17" customWidth="1" collapsed="1"/>
    <col min="20" max="37" width="9.140625" style="17" customWidth="1"/>
    <col min="38" max="38" width="9.140625" style="17" customWidth="1" collapsed="1"/>
    <col min="39" max="41" width="9.140625" style="17" customWidth="1"/>
    <col min="42" max="42" width="9.140625" style="17" customWidth="1" collapsed="1"/>
    <col min="43" max="43" width="9.140625" style="17" customWidth="1"/>
    <col min="44" max="44" width="9.140625" style="17" customWidth="1" collapsed="1"/>
    <col min="45" max="45" width="9.140625" style="17" customWidth="1"/>
    <col min="46" max="57" width="9.140625" style="17" customWidth="1" collapsed="1"/>
    <col min="58" max="58" width="9.140625" style="17" customWidth="1"/>
    <col min="59" max="103" width="9.140625" style="17" customWidth="1" collapsed="1"/>
    <col min="104" max="16384" width="9.140625" style="17" customWidth="1"/>
  </cols>
  <sheetData>
    <row r="1" spans="1:13" ht="25.5" customHeight="1">
      <c r="A1" s="97" t="s">
        <v>43</v>
      </c>
      <c r="B1" s="17"/>
      <c r="C1" s="34"/>
      <c r="D1" s="34"/>
      <c r="E1" s="34"/>
      <c r="F1" s="110"/>
      <c r="G1" s="35"/>
      <c r="H1" s="34"/>
      <c r="I1" s="34"/>
      <c r="J1" s="34"/>
      <c r="K1" s="34"/>
      <c r="L1" s="46"/>
      <c r="M1" s="24"/>
    </row>
    <row r="2" spans="1:13" ht="14.25" customHeight="1">
      <c r="A2" s="97"/>
      <c r="B2" s="17"/>
      <c r="C2" s="35"/>
      <c r="D2" s="35"/>
      <c r="E2" s="35"/>
      <c r="F2" s="110"/>
      <c r="G2" s="35"/>
      <c r="H2" s="35"/>
      <c r="I2" s="35"/>
      <c r="J2" s="35"/>
      <c r="K2" s="35"/>
      <c r="L2" s="46"/>
      <c r="M2" s="24"/>
    </row>
    <row r="3" spans="1:13" ht="18">
      <c r="A3" s="172" t="s">
        <v>75</v>
      </c>
      <c r="B3" s="190"/>
      <c r="C3" s="176" t="str">
        <f>'Results by Segments'!$C$5</f>
        <v>3Q 2009</v>
      </c>
      <c r="D3" s="176" t="str">
        <f>'Results by Segments'!$D$5</f>
        <v>4Q 2009</v>
      </c>
      <c r="E3" s="176" t="str">
        <f>'Results by Segments'!$E$5</f>
        <v>FY 2009</v>
      </c>
      <c r="F3" s="267" t="str">
        <f>'Results by Segments'!$F$5</f>
        <v>1Q 2010</v>
      </c>
      <c r="G3" s="176" t="str">
        <f>'Results by Segments'!$G$5</f>
        <v>2Q 2010</v>
      </c>
      <c r="H3" s="176" t="str">
        <f>'Results by Segments'!$H$5</f>
        <v>3Q 2010</v>
      </c>
      <c r="I3" s="176" t="s">
        <v>174</v>
      </c>
      <c r="J3" s="176" t="s">
        <v>175</v>
      </c>
      <c r="K3" s="177" t="s">
        <v>176</v>
      </c>
      <c r="L3" s="176" t="str">
        <f>'Results by Segments'!$L$5</f>
        <v>% change</v>
      </c>
      <c r="M3" s="24"/>
    </row>
    <row r="4" spans="1:13" ht="15">
      <c r="A4" s="195" t="s">
        <v>68</v>
      </c>
      <c r="C4" s="82"/>
      <c r="D4" s="82"/>
      <c r="E4" s="82"/>
      <c r="F4" s="286"/>
      <c r="G4" s="82"/>
      <c r="H4" s="82"/>
      <c r="I4" s="82"/>
      <c r="J4" s="82"/>
      <c r="K4" s="131"/>
      <c r="L4" s="68"/>
      <c r="M4" s="24"/>
    </row>
    <row r="5" spans="1:13" ht="15">
      <c r="A5" s="17"/>
      <c r="B5" s="1" t="s">
        <v>139</v>
      </c>
      <c r="C5" s="99">
        <v>0.497</v>
      </c>
      <c r="D5" s="99">
        <v>0.498</v>
      </c>
      <c r="E5" s="99">
        <v>0.498</v>
      </c>
      <c r="F5" s="293">
        <v>0.501</v>
      </c>
      <c r="G5" s="99">
        <v>0.502</v>
      </c>
      <c r="H5" s="99">
        <v>0.5</v>
      </c>
      <c r="I5" s="99">
        <v>0.496</v>
      </c>
      <c r="J5" s="99">
        <v>0.496</v>
      </c>
      <c r="K5" s="135">
        <v>0.492561158</v>
      </c>
      <c r="L5" s="92" t="s">
        <v>25</v>
      </c>
      <c r="M5" s="24"/>
    </row>
    <row r="6" spans="1:13" ht="15.75" customHeight="1">
      <c r="A6" s="17"/>
      <c r="B6" s="17" t="s">
        <v>73</v>
      </c>
      <c r="C6" s="99">
        <v>1.394</v>
      </c>
      <c r="D6" s="99">
        <v>1.42</v>
      </c>
      <c r="E6" s="99">
        <v>1.42</v>
      </c>
      <c r="F6" s="293">
        <v>1.39</v>
      </c>
      <c r="G6" s="99">
        <v>1.384</v>
      </c>
      <c r="H6" s="99">
        <v>1.39</v>
      </c>
      <c r="I6" s="99">
        <v>1.408</v>
      </c>
      <c r="J6" s="99">
        <v>1.408</v>
      </c>
      <c r="K6" s="135">
        <v>1.426449146</v>
      </c>
      <c r="L6" s="92" t="s">
        <v>25</v>
      </c>
      <c r="M6" s="24"/>
    </row>
    <row r="7" spans="1:13" ht="15.75" customHeight="1">
      <c r="A7" s="17"/>
      <c r="B7" s="17"/>
      <c r="C7" s="99"/>
      <c r="D7" s="99"/>
      <c r="E7" s="99"/>
      <c r="F7" s="99"/>
      <c r="G7" s="99"/>
      <c r="H7" s="99"/>
      <c r="I7" s="99"/>
      <c r="J7" s="99"/>
      <c r="K7" s="111"/>
      <c r="L7" s="92"/>
      <c r="M7" s="24"/>
    </row>
    <row r="8" spans="1:13" ht="15.75" customHeight="1">
      <c r="A8" s="31"/>
      <c r="B8" s="17"/>
      <c r="C8" s="101"/>
      <c r="D8" s="101"/>
      <c r="E8" s="101"/>
      <c r="F8" s="101"/>
      <c r="G8" s="101"/>
      <c r="H8" s="101"/>
      <c r="I8" s="101"/>
      <c r="J8" s="101"/>
      <c r="K8" s="112"/>
      <c r="L8" s="92"/>
      <c r="M8" s="24"/>
    </row>
    <row r="9" spans="1:13" ht="18">
      <c r="A9" s="172" t="s">
        <v>91</v>
      </c>
      <c r="B9" s="190"/>
      <c r="C9" s="176" t="str">
        <f>'Results by Segments'!$C$5</f>
        <v>3Q 2009</v>
      </c>
      <c r="D9" s="176" t="str">
        <f>'Results by Segments'!$D$5</f>
        <v>4Q 2009</v>
      </c>
      <c r="E9" s="176" t="str">
        <f>'Results by Segments'!$E$5</f>
        <v>FY 2009</v>
      </c>
      <c r="F9" s="267" t="str">
        <f>'Results by Segments'!$F$5</f>
        <v>1Q 2010</v>
      </c>
      <c r="G9" s="176" t="str">
        <f>'Results by Segments'!$G$5</f>
        <v>2Q 2010</v>
      </c>
      <c r="H9" s="176" t="str">
        <f>'Results by Segments'!$H$5</f>
        <v>3Q 2010</v>
      </c>
      <c r="I9" s="176" t="s">
        <v>174</v>
      </c>
      <c r="J9" s="176" t="s">
        <v>175</v>
      </c>
      <c r="K9" s="177" t="str">
        <f>K3</f>
        <v>1Q 2011</v>
      </c>
      <c r="L9" s="176" t="str">
        <f>'Results by Segments'!$L$5</f>
        <v>% change</v>
      </c>
      <c r="M9" s="24"/>
    </row>
    <row r="10" spans="1:13" ht="15">
      <c r="A10" s="195" t="s">
        <v>5</v>
      </c>
      <c r="C10" s="82"/>
      <c r="D10" s="82"/>
      <c r="E10" s="82"/>
      <c r="F10" s="286"/>
      <c r="G10" s="82"/>
      <c r="H10" s="82"/>
      <c r="I10" s="82"/>
      <c r="J10" s="82"/>
      <c r="K10" s="131"/>
      <c r="L10" s="92"/>
      <c r="M10" s="24"/>
    </row>
    <row r="11" spans="2:13" ht="15">
      <c r="B11" s="169" t="s">
        <v>1</v>
      </c>
      <c r="C11" s="94">
        <v>2993.9</v>
      </c>
      <c r="D11" s="94">
        <v>3156.5</v>
      </c>
      <c r="E11" s="94">
        <v>3156.5</v>
      </c>
      <c r="F11" s="294">
        <v>3218.7</v>
      </c>
      <c r="G11" s="94">
        <v>3252.8</v>
      </c>
      <c r="H11" s="94">
        <v>3275.2</v>
      </c>
      <c r="I11" s="94">
        <v>3368.6</v>
      </c>
      <c r="J11" s="94">
        <v>3368.6</v>
      </c>
      <c r="K11" s="137">
        <v>3476.665</v>
      </c>
      <c r="L11" s="92">
        <f>K11/F11-1</f>
        <v>0.08014571100133594</v>
      </c>
      <c r="M11" s="24"/>
    </row>
    <row r="12" spans="2:13" ht="15">
      <c r="B12" s="170" t="s">
        <v>2</v>
      </c>
      <c r="C12" s="127">
        <v>2249</v>
      </c>
      <c r="D12" s="127">
        <v>2196</v>
      </c>
      <c r="E12" s="127">
        <v>2196</v>
      </c>
      <c r="F12" s="295">
        <v>2045</v>
      </c>
      <c r="G12" s="127">
        <v>1988.6</v>
      </c>
      <c r="H12" s="127">
        <v>1960.6</v>
      </c>
      <c r="I12" s="127">
        <v>1880.1</v>
      </c>
      <c r="J12" s="127">
        <v>1880.1</v>
      </c>
      <c r="K12" s="214">
        <v>1800.699</v>
      </c>
      <c r="L12" s="253">
        <f>K12/F12-1</f>
        <v>-0.11946259168704154</v>
      </c>
      <c r="M12" s="24"/>
    </row>
    <row r="13" spans="1:13" s="31" customFormat="1" ht="15">
      <c r="A13" s="1"/>
      <c r="B13" s="31" t="s">
        <v>0</v>
      </c>
      <c r="C13" s="40">
        <v>5242.9</v>
      </c>
      <c r="D13" s="40">
        <v>5352.5</v>
      </c>
      <c r="E13" s="40">
        <v>5352.5</v>
      </c>
      <c r="F13" s="296">
        <v>5263.7</v>
      </c>
      <c r="G13" s="40">
        <v>5241.4</v>
      </c>
      <c r="H13" s="40">
        <v>5235.8</v>
      </c>
      <c r="I13" s="40">
        <v>5248.7</v>
      </c>
      <c r="J13" s="40">
        <v>5248.7</v>
      </c>
      <c r="K13" s="138">
        <v>5277.364</v>
      </c>
      <c r="L13" s="93">
        <f>K13/F13-1</f>
        <v>0.0025958926230598145</v>
      </c>
      <c r="M13" s="24"/>
    </row>
    <row r="14" spans="2:12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3" ht="18">
      <c r="A17" s="172" t="s">
        <v>8</v>
      </c>
      <c r="B17" s="190"/>
      <c r="C17" s="176" t="str">
        <f>'Results by Segments'!$C$5</f>
        <v>3Q 2009</v>
      </c>
      <c r="D17" s="176" t="str">
        <f>'Results by Segments'!$D$5</f>
        <v>4Q 2009</v>
      </c>
      <c r="E17" s="176" t="str">
        <f>'Results by Segments'!$E$5</f>
        <v>FY 2009</v>
      </c>
      <c r="F17" s="267" t="str">
        <f>'Results by Segments'!$F$5</f>
        <v>1Q 2010</v>
      </c>
      <c r="G17" s="176" t="str">
        <f>'Results by Segments'!$G$5</f>
        <v>2Q 2010</v>
      </c>
      <c r="H17" s="176" t="str">
        <f>'Results by Segments'!$H$5</f>
        <v>3Q 2010</v>
      </c>
      <c r="I17" s="176" t="s">
        <v>174</v>
      </c>
      <c r="J17" s="176" t="s">
        <v>175</v>
      </c>
      <c r="K17" s="177" t="str">
        <f>K3</f>
        <v>1Q 2011</v>
      </c>
      <c r="L17" s="176" t="str">
        <f>'Results by Segments'!$L$5</f>
        <v>% change</v>
      </c>
      <c r="M17" s="24"/>
    </row>
    <row r="18" spans="1:13" ht="15">
      <c r="A18" s="195" t="s">
        <v>7</v>
      </c>
      <c r="C18" s="82"/>
      <c r="D18" s="82"/>
      <c r="E18" s="82"/>
      <c r="F18" s="286"/>
      <c r="G18" s="82"/>
      <c r="H18" s="82"/>
      <c r="I18" s="82"/>
      <c r="J18" s="82"/>
      <c r="K18" s="131"/>
      <c r="L18" s="92"/>
      <c r="M18" s="24"/>
    </row>
    <row r="19" spans="2:13" ht="15">
      <c r="B19" s="17" t="s">
        <v>1</v>
      </c>
      <c r="C19" s="94">
        <v>14.1</v>
      </c>
      <c r="D19" s="94">
        <v>13.8</v>
      </c>
      <c r="E19" s="94">
        <v>14.4</v>
      </c>
      <c r="F19" s="294">
        <v>12.2</v>
      </c>
      <c r="G19" s="94">
        <v>12.5</v>
      </c>
      <c r="H19" s="94">
        <v>11.8</v>
      </c>
      <c r="I19" s="94">
        <v>12.7</v>
      </c>
      <c r="J19" s="94">
        <v>12.3</v>
      </c>
      <c r="K19" s="137">
        <v>10.604858069</v>
      </c>
      <c r="L19" s="92">
        <f>K19/F19-1</f>
        <v>-0.13074933860655724</v>
      </c>
      <c r="M19" s="24"/>
    </row>
    <row r="20" spans="1:13" ht="15">
      <c r="A20" s="31"/>
      <c r="B20" s="17" t="s">
        <v>2</v>
      </c>
      <c r="C20" s="94">
        <v>2.7</v>
      </c>
      <c r="D20" s="94">
        <v>2.3</v>
      </c>
      <c r="E20" s="94">
        <v>2.4</v>
      </c>
      <c r="F20" s="294">
        <v>1.7</v>
      </c>
      <c r="G20" s="94">
        <v>1.9</v>
      </c>
      <c r="H20" s="94">
        <v>2.1</v>
      </c>
      <c r="I20" s="94">
        <v>1.8</v>
      </c>
      <c r="J20" s="94">
        <v>1.9</v>
      </c>
      <c r="K20" s="137">
        <v>1.951253197</v>
      </c>
      <c r="L20" s="92">
        <f>K20/F20-1</f>
        <v>0.1477959982352941</v>
      </c>
      <c r="M20" s="24"/>
    </row>
    <row r="21" spans="2:13" s="31" customFormat="1" ht="15">
      <c r="B21" s="17" t="s">
        <v>22</v>
      </c>
      <c r="C21" s="94">
        <v>9.1</v>
      </c>
      <c r="D21" s="94">
        <v>9</v>
      </c>
      <c r="E21" s="94">
        <v>9.1</v>
      </c>
      <c r="F21" s="294">
        <v>8</v>
      </c>
      <c r="G21" s="94">
        <v>8.5</v>
      </c>
      <c r="H21" s="94">
        <v>8.2</v>
      </c>
      <c r="I21" s="94">
        <v>8.7</v>
      </c>
      <c r="J21" s="94">
        <v>8.3</v>
      </c>
      <c r="K21" s="137">
        <v>7.585468354</v>
      </c>
      <c r="L21" s="92">
        <f>K21/F21-1</f>
        <v>-0.051816455750000046</v>
      </c>
      <c r="M21" s="24"/>
    </row>
    <row r="22" spans="3:13" s="31" customFormat="1" ht="15">
      <c r="C22" s="40"/>
      <c r="D22" s="40"/>
      <c r="E22" s="40"/>
      <c r="F22" s="40"/>
      <c r="G22" s="40"/>
      <c r="H22" s="40"/>
      <c r="I22" s="40"/>
      <c r="J22" s="40"/>
      <c r="K22" s="113"/>
      <c r="L22" s="113"/>
      <c r="M22" s="113"/>
    </row>
    <row r="23" spans="3:13" s="31" customFormat="1" ht="15">
      <c r="C23" s="40"/>
      <c r="D23" s="40"/>
      <c r="E23" s="40"/>
      <c r="F23" s="40"/>
      <c r="G23" s="40"/>
      <c r="H23" s="40"/>
      <c r="I23" s="40"/>
      <c r="J23" s="40"/>
      <c r="K23" s="113"/>
      <c r="L23" s="113"/>
      <c r="M23" s="113"/>
    </row>
    <row r="24" spans="1:13" ht="18">
      <c r="A24" s="172" t="s">
        <v>92</v>
      </c>
      <c r="B24" s="190"/>
      <c r="C24" s="176" t="str">
        <f>'Results by Segments'!$C$5</f>
        <v>3Q 2009</v>
      </c>
      <c r="D24" s="176" t="str">
        <f>'Results by Segments'!$D$5</f>
        <v>4Q 2009</v>
      </c>
      <c r="E24" s="176" t="str">
        <f>'Results by Segments'!$E$5</f>
        <v>FY 2009</v>
      </c>
      <c r="F24" s="267" t="str">
        <f>'Results by Segments'!$F$5</f>
        <v>1Q 2010</v>
      </c>
      <c r="G24" s="176" t="str">
        <f>'Results by Segments'!$G$5</f>
        <v>2Q 2010</v>
      </c>
      <c r="H24" s="176" t="str">
        <f>'Results by Segments'!$H$5</f>
        <v>3Q 2010</v>
      </c>
      <c r="I24" s="176" t="s">
        <v>174</v>
      </c>
      <c r="J24" s="176" t="s">
        <v>175</v>
      </c>
      <c r="K24" s="177" t="str">
        <f>K3</f>
        <v>1Q 2011</v>
      </c>
      <c r="L24" s="176" t="str">
        <f>'Results by Segments'!$L$5</f>
        <v>% change</v>
      </c>
      <c r="M24" s="24"/>
    </row>
    <row r="25" spans="1:13" ht="15">
      <c r="A25" s="195"/>
      <c r="C25" s="82"/>
      <c r="D25" s="82"/>
      <c r="E25" s="82"/>
      <c r="F25" s="286"/>
      <c r="G25" s="82"/>
      <c r="H25" s="82"/>
      <c r="I25" s="82"/>
      <c r="J25" s="82"/>
      <c r="K25" s="131"/>
      <c r="L25" s="92"/>
      <c r="M25" s="24"/>
    </row>
    <row r="26" spans="2:13" ht="15">
      <c r="B26" s="1" t="s">
        <v>140</v>
      </c>
      <c r="C26" s="98">
        <v>98.186054277</v>
      </c>
      <c r="D26" s="98">
        <v>98.557669031</v>
      </c>
      <c r="E26" s="98">
        <v>96.6</v>
      </c>
      <c r="F26" s="297">
        <v>95.501565993</v>
      </c>
      <c r="G26" s="98">
        <v>101.497963446</v>
      </c>
      <c r="H26" s="98">
        <v>102.621195478</v>
      </c>
      <c r="I26" s="98">
        <v>111.750049821</v>
      </c>
      <c r="J26" s="98">
        <v>102.8</v>
      </c>
      <c r="K26" s="139">
        <v>104.214175735</v>
      </c>
      <c r="L26" s="92">
        <f>K26/F26-1</f>
        <v>0.091230019648459</v>
      </c>
      <c r="M26" s="24"/>
    </row>
    <row r="27" spans="3:13" ht="15">
      <c r="C27" s="98"/>
      <c r="D27" s="98"/>
      <c r="E27" s="98"/>
      <c r="F27" s="98"/>
      <c r="G27" s="98"/>
      <c r="H27" s="98"/>
      <c r="I27" s="98"/>
      <c r="J27" s="98"/>
      <c r="K27" s="114"/>
      <c r="L27" s="114"/>
      <c r="M27" s="114"/>
    </row>
    <row r="28" spans="3:15" ht="15"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3" ht="18">
      <c r="A29" s="172" t="s">
        <v>40</v>
      </c>
      <c r="B29" s="190"/>
      <c r="C29" s="176" t="str">
        <f>'Results by Segments'!$C$5</f>
        <v>3Q 2009</v>
      </c>
      <c r="D29" s="176" t="str">
        <f>'Results by Segments'!$D$5</f>
        <v>4Q 2009</v>
      </c>
      <c r="E29" s="176" t="str">
        <f>'Results by Segments'!$E$5</f>
        <v>FY 2009</v>
      </c>
      <c r="F29" s="267" t="str">
        <f>'Results by Segments'!$F$5</f>
        <v>1Q 2010</v>
      </c>
      <c r="G29" s="176" t="str">
        <f>'Results by Segments'!$G$5</f>
        <v>2Q 2010</v>
      </c>
      <c r="H29" s="176" t="str">
        <f>'Results by Segments'!$H$5</f>
        <v>3Q 2010</v>
      </c>
      <c r="I29" s="176" t="s">
        <v>174</v>
      </c>
      <c r="J29" s="176" t="s">
        <v>175</v>
      </c>
      <c r="K29" s="177" t="str">
        <f>K3</f>
        <v>1Q 2011</v>
      </c>
      <c r="L29" s="176" t="str">
        <f>'Results by Segments'!$L$5</f>
        <v>% change</v>
      </c>
      <c r="M29" s="24"/>
    </row>
    <row r="30" spans="1:13" ht="15">
      <c r="A30" s="195"/>
      <c r="C30" s="82"/>
      <c r="D30" s="82"/>
      <c r="E30" s="82"/>
      <c r="F30" s="286"/>
      <c r="G30" s="82"/>
      <c r="H30" s="82"/>
      <c r="I30" s="82"/>
      <c r="J30" s="82"/>
      <c r="K30" s="131"/>
      <c r="L30" s="92"/>
      <c r="M30" s="24"/>
    </row>
    <row r="31" spans="2:13" ht="15">
      <c r="B31" s="17" t="s">
        <v>133</v>
      </c>
      <c r="C31" s="99">
        <v>0.161579194</v>
      </c>
      <c r="D31" s="99">
        <v>0.198486557</v>
      </c>
      <c r="E31" s="99">
        <v>0.161011474</v>
      </c>
      <c r="F31" s="293">
        <v>0.178791075</v>
      </c>
      <c r="G31" s="99">
        <v>0.170549917</v>
      </c>
      <c r="H31" s="99">
        <v>0.171295287</v>
      </c>
      <c r="I31" s="99">
        <v>0.218917763</v>
      </c>
      <c r="J31" s="99">
        <v>0.186003654</v>
      </c>
      <c r="K31" s="135">
        <v>0.242780176</v>
      </c>
      <c r="L31" s="92" t="s">
        <v>25</v>
      </c>
      <c r="M31" s="24"/>
    </row>
    <row r="32" spans="2:13" ht="15">
      <c r="B32" s="1" t="s">
        <v>134</v>
      </c>
      <c r="C32" s="100">
        <v>50706</v>
      </c>
      <c r="D32" s="100">
        <v>60111</v>
      </c>
      <c r="E32" s="100">
        <v>60111</v>
      </c>
      <c r="F32" s="298">
        <v>66680</v>
      </c>
      <c r="G32" s="100">
        <v>72964</v>
      </c>
      <c r="H32" s="100">
        <v>97792</v>
      </c>
      <c r="I32" s="100">
        <v>126217</v>
      </c>
      <c r="J32" s="100">
        <v>126217</v>
      </c>
      <c r="K32" s="140">
        <v>141815</v>
      </c>
      <c r="L32" s="92">
        <f>K32/F32-1</f>
        <v>1.1267996400719857</v>
      </c>
      <c r="M32" s="24"/>
    </row>
    <row r="33" ht="12.75"/>
    <row r="34" spans="3:13" ht="15">
      <c r="C34" s="98"/>
      <c r="D34" s="98"/>
      <c r="E34" s="98"/>
      <c r="F34" s="114"/>
      <c r="G34" s="98"/>
      <c r="H34" s="114"/>
      <c r="I34" s="114"/>
      <c r="J34" s="114"/>
      <c r="K34" s="114"/>
      <c r="L34" s="114"/>
      <c r="M34" s="24"/>
    </row>
    <row r="35" spans="1:12" ht="18">
      <c r="A35" s="172" t="s">
        <v>102</v>
      </c>
      <c r="B35" s="190"/>
      <c r="E35" s="176" t="str">
        <f>'Results by Segments'!$E$5</f>
        <v>FY 2009</v>
      </c>
      <c r="F35" s="267" t="str">
        <f>'Results by Segments'!$F$5</f>
        <v>1Q 2010</v>
      </c>
      <c r="G35" s="176" t="str">
        <f>'Results by Segments'!$G$5</f>
        <v>2Q 2010</v>
      </c>
      <c r="H35" s="176" t="str">
        <f>'Results by Segments'!$H$5</f>
        <v>3Q 2010</v>
      </c>
      <c r="I35" s="176" t="s">
        <v>174</v>
      </c>
      <c r="J35" s="176" t="s">
        <v>175</v>
      </c>
      <c r="K35" s="177" t="str">
        <f>K9</f>
        <v>1Q 2011</v>
      </c>
      <c r="L35" s="176" t="str">
        <f>'Results by Segments'!$L$5</f>
        <v>% change</v>
      </c>
    </row>
    <row r="36" spans="1:11" ht="15">
      <c r="A36" s="195" t="s">
        <v>5</v>
      </c>
      <c r="F36" s="286"/>
      <c r="K36" s="131"/>
    </row>
    <row r="37" spans="2:12" ht="15">
      <c r="B37" s="15" t="s">
        <v>135</v>
      </c>
      <c r="E37" s="100" t="s">
        <v>25</v>
      </c>
      <c r="F37" s="298" t="s">
        <v>25</v>
      </c>
      <c r="G37" s="100" t="s">
        <v>25</v>
      </c>
      <c r="H37" s="100" t="s">
        <v>25</v>
      </c>
      <c r="I37" s="100" t="s">
        <v>25</v>
      </c>
      <c r="J37" s="100" t="s">
        <v>25</v>
      </c>
      <c r="K37" s="139">
        <v>5.675</v>
      </c>
      <c r="L37" s="100" t="s">
        <v>25</v>
      </c>
    </row>
    <row r="38" spans="1:12" ht="15">
      <c r="A38" s="31"/>
      <c r="B38" s="120" t="s">
        <v>121</v>
      </c>
      <c r="C38" s="28"/>
      <c r="D38" s="28"/>
      <c r="E38" s="324" t="s">
        <v>25</v>
      </c>
      <c r="F38" s="325" t="s">
        <v>25</v>
      </c>
      <c r="G38" s="324" t="s">
        <v>25</v>
      </c>
      <c r="H38" s="324" t="s">
        <v>25</v>
      </c>
      <c r="I38" s="324" t="s">
        <v>25</v>
      </c>
      <c r="J38" s="324" t="s">
        <v>25</v>
      </c>
      <c r="K38" s="326">
        <v>93.397</v>
      </c>
      <c r="L38" s="324" t="s">
        <v>25</v>
      </c>
    </row>
    <row r="39" spans="1:12" ht="15">
      <c r="A39" s="31"/>
      <c r="B39" s="15" t="s">
        <v>123</v>
      </c>
      <c r="E39" s="100" t="s">
        <v>25</v>
      </c>
      <c r="F39" s="298" t="s">
        <v>25</v>
      </c>
      <c r="G39" s="100" t="s">
        <v>25</v>
      </c>
      <c r="H39" s="100" t="s">
        <v>25</v>
      </c>
      <c r="I39" s="100" t="s">
        <v>25</v>
      </c>
      <c r="J39" s="100" t="s">
        <v>25</v>
      </c>
      <c r="K39" s="139">
        <v>99.072</v>
      </c>
      <c r="L39" s="100" t="s">
        <v>25</v>
      </c>
    </row>
    <row r="42" spans="1:14" ht="18">
      <c r="A42" s="172" t="s">
        <v>137</v>
      </c>
      <c r="B42" s="190"/>
      <c r="C42" s="176" t="str">
        <f>'Results by Segments'!$C$5</f>
        <v>3Q 2009</v>
      </c>
      <c r="D42" s="176" t="str">
        <f>'Results by Segments'!$D$5</f>
        <v>4Q 2009</v>
      </c>
      <c r="E42" s="176" t="str">
        <f>'Results by Segments'!$E$5</f>
        <v>FY 2009</v>
      </c>
      <c r="F42" s="267" t="str">
        <f>'Results by Segments'!$F$5</f>
        <v>1Q 2010</v>
      </c>
      <c r="G42" s="176" t="str">
        <f>'Results by Segments'!$G$5</f>
        <v>2Q 2010</v>
      </c>
      <c r="H42" s="176" t="str">
        <f>'Results by Segments'!$H$5</f>
        <v>3Q 2010</v>
      </c>
      <c r="I42" s="176" t="s">
        <v>174</v>
      </c>
      <c r="J42" s="176" t="s">
        <v>175</v>
      </c>
      <c r="K42" s="177" t="str">
        <f>K35</f>
        <v>1Q 2011</v>
      </c>
      <c r="L42" s="176" t="str">
        <f>'Results by Segments'!$L$5</f>
        <v>% change</v>
      </c>
      <c r="N42" s="1"/>
    </row>
    <row r="43" spans="1:14" s="41" customFormat="1" ht="17.25" customHeight="1">
      <c r="A43" s="195" t="s">
        <v>69</v>
      </c>
      <c r="B43" s="1"/>
      <c r="C43" s="82"/>
      <c r="D43" s="82"/>
      <c r="E43" s="82"/>
      <c r="F43" s="286"/>
      <c r="G43" s="82"/>
      <c r="H43" s="82"/>
      <c r="I43" s="82"/>
      <c r="J43" s="82"/>
      <c r="K43" s="131"/>
      <c r="L43" s="39"/>
      <c r="N43" s="29"/>
    </row>
    <row r="44" spans="2:14" s="41" customFormat="1" ht="17.25" customHeight="1">
      <c r="B44" s="1" t="s">
        <v>70</v>
      </c>
      <c r="C44" s="90" t="e">
        <v>#N/A</v>
      </c>
      <c r="D44" s="90" t="e">
        <v>#N/A</v>
      </c>
      <c r="E44" s="100" t="s">
        <v>25</v>
      </c>
      <c r="F44" s="298" t="s">
        <v>25</v>
      </c>
      <c r="G44" s="100" t="s">
        <v>25</v>
      </c>
      <c r="H44" s="100" t="s">
        <v>25</v>
      </c>
      <c r="I44" s="100" t="s">
        <v>25</v>
      </c>
      <c r="J44" s="100" t="s">
        <v>25</v>
      </c>
      <c r="K44" s="139">
        <v>16.7</v>
      </c>
      <c r="L44" s="100" t="s">
        <v>25</v>
      </c>
      <c r="N44" s="29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62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M75"/>
  <sheetViews>
    <sheetView showGridLines="0" tabSelected="1" view="pageBreakPreview" zoomScale="85" zoomScaleSheetLayoutView="85" workbookViewId="0" topLeftCell="A1">
      <selection activeCell="G5" sqref="G5"/>
    </sheetView>
  </sheetViews>
  <sheetFormatPr defaultColWidth="9.140625" defaultRowHeight="12.75"/>
  <cols>
    <col min="1" max="1" width="4.57421875" style="1" customWidth="1"/>
    <col min="2" max="2" width="58.140625" style="1" customWidth="1"/>
    <col min="3" max="3" width="9.57421875" style="1" customWidth="1"/>
    <col min="4" max="4" width="13.140625" style="1" customWidth="1" collapsed="1"/>
    <col min="5" max="5" width="13.140625" style="1" customWidth="1"/>
    <col min="6" max="6" width="13.140625" style="109" customWidth="1"/>
    <col min="7" max="11" width="13.140625" style="1" customWidth="1"/>
    <col min="12" max="12" width="13.140625" style="21" customWidth="1" collapsed="1"/>
    <col min="13" max="13" width="5.140625" style="17" customWidth="1"/>
    <col min="14" max="19" width="9.140625" style="17" customWidth="1" collapsed="1"/>
    <col min="20" max="37" width="9.140625" style="17" customWidth="1"/>
    <col min="38" max="38" width="9.140625" style="17" customWidth="1" collapsed="1"/>
    <col min="39" max="41" width="9.140625" style="17" customWidth="1"/>
    <col min="42" max="42" width="9.140625" style="17" customWidth="1" collapsed="1"/>
    <col min="43" max="43" width="9.140625" style="17" customWidth="1"/>
    <col min="44" max="44" width="9.140625" style="17" customWidth="1" collapsed="1"/>
    <col min="45" max="45" width="9.140625" style="17" customWidth="1"/>
    <col min="46" max="57" width="9.140625" style="17" customWidth="1" collapsed="1"/>
    <col min="58" max="58" width="9.140625" style="17" customWidth="1"/>
    <col min="59" max="103" width="9.140625" style="17" customWidth="1" collapsed="1"/>
    <col min="104" max="16384" width="9.140625" style="17" customWidth="1"/>
  </cols>
  <sheetData>
    <row r="1" spans="1:13" s="36" customFormat="1" ht="25.5" customHeight="1">
      <c r="A1" s="97" t="s">
        <v>44</v>
      </c>
      <c r="B1" s="17"/>
      <c r="C1" s="27"/>
      <c r="D1" s="27"/>
      <c r="E1" s="27"/>
      <c r="F1" s="115"/>
      <c r="G1" s="27"/>
      <c r="H1" s="27"/>
      <c r="I1" s="27"/>
      <c r="J1" s="27"/>
      <c r="K1" s="27"/>
      <c r="L1" s="92"/>
      <c r="M1" s="24"/>
    </row>
    <row r="2" spans="1:13" ht="18" customHeight="1">
      <c r="A2" s="97"/>
      <c r="B2" s="17"/>
      <c r="C2" s="27"/>
      <c r="D2" s="27"/>
      <c r="E2" s="27"/>
      <c r="F2" s="115"/>
      <c r="G2" s="27"/>
      <c r="H2" s="27"/>
      <c r="I2" s="27"/>
      <c r="J2" s="27"/>
      <c r="K2" s="27"/>
      <c r="L2" s="92"/>
      <c r="M2" s="24"/>
    </row>
    <row r="3" spans="1:13" ht="15" customHeight="1">
      <c r="A3" s="172" t="s">
        <v>75</v>
      </c>
      <c r="B3" s="190"/>
      <c r="C3" s="176" t="str">
        <f>'Results by Segments'!$C$5</f>
        <v>3Q 2009</v>
      </c>
      <c r="D3" s="176" t="str">
        <f>'Results by Segments'!$D$5</f>
        <v>4Q 2009</v>
      </c>
      <c r="E3" s="176" t="str">
        <f>'Results by Segments'!$E$5</f>
        <v>FY 2009</v>
      </c>
      <c r="F3" s="267" t="str">
        <f>'Results by Segments'!$F$5</f>
        <v>1Q 2010</v>
      </c>
      <c r="G3" s="176" t="str">
        <f>'Results by Segments'!$G$5</f>
        <v>2Q 2010</v>
      </c>
      <c r="H3" s="176" t="str">
        <f>'Results by Segments'!$H$5</f>
        <v>3Q 2010</v>
      </c>
      <c r="I3" s="176" t="s">
        <v>174</v>
      </c>
      <c r="J3" s="176" t="s">
        <v>175</v>
      </c>
      <c r="K3" s="177" t="s">
        <v>176</v>
      </c>
      <c r="L3" s="176" t="str">
        <f>'Results by Segments'!$L$5</f>
        <v>% change</v>
      </c>
      <c r="M3" s="24"/>
    </row>
    <row r="4" spans="1:13" ht="15" customHeight="1">
      <c r="A4" s="195" t="s">
        <v>68</v>
      </c>
      <c r="C4" s="82"/>
      <c r="D4" s="82"/>
      <c r="E4" s="82"/>
      <c r="F4" s="286"/>
      <c r="G4" s="82"/>
      <c r="H4" s="82"/>
      <c r="I4" s="82"/>
      <c r="J4" s="82"/>
      <c r="K4" s="131"/>
      <c r="L4" s="68"/>
      <c r="M4" s="24"/>
    </row>
    <row r="5" spans="1:13" ht="18.75" customHeight="1">
      <c r="A5" s="17"/>
      <c r="B5" s="1" t="s">
        <v>115</v>
      </c>
      <c r="C5" s="99">
        <v>0.429</v>
      </c>
      <c r="D5" s="99">
        <v>0.426</v>
      </c>
      <c r="E5" s="99">
        <v>0.426</v>
      </c>
      <c r="F5" s="333">
        <v>0.437</v>
      </c>
      <c r="G5" s="99">
        <v>0.434</v>
      </c>
      <c r="H5" s="99">
        <v>0.436</v>
      </c>
      <c r="I5" s="99">
        <v>0.431</v>
      </c>
      <c r="J5" s="99">
        <v>0.431</v>
      </c>
      <c r="K5" s="135">
        <v>0.418907437</v>
      </c>
      <c r="L5" s="92" t="s">
        <v>25</v>
      </c>
      <c r="M5" s="24"/>
    </row>
    <row r="6" spans="1:13" ht="15.75" customHeight="1">
      <c r="A6" s="17"/>
      <c r="B6" s="17" t="s">
        <v>73</v>
      </c>
      <c r="C6" s="99">
        <v>1.378</v>
      </c>
      <c r="D6" s="99">
        <v>1.384</v>
      </c>
      <c r="E6" s="99">
        <v>1.384</v>
      </c>
      <c r="F6" s="293">
        <v>1.367</v>
      </c>
      <c r="G6" s="99">
        <v>1.378</v>
      </c>
      <c r="H6" s="99">
        <v>1.406</v>
      </c>
      <c r="I6" s="99">
        <v>1.445</v>
      </c>
      <c r="J6" s="99">
        <v>1.445</v>
      </c>
      <c r="K6" s="135">
        <v>1.451375481</v>
      </c>
      <c r="L6" s="92" t="s">
        <v>25</v>
      </c>
      <c r="M6" s="24"/>
    </row>
    <row r="7" spans="1:13" ht="15.75" customHeight="1">
      <c r="A7" s="17"/>
      <c r="B7" s="31"/>
      <c r="C7" s="99"/>
      <c r="D7" s="99"/>
      <c r="E7" s="99"/>
      <c r="F7" s="99"/>
      <c r="G7" s="99"/>
      <c r="H7" s="99"/>
      <c r="I7" s="99"/>
      <c r="J7" s="99"/>
      <c r="K7" s="111"/>
      <c r="L7" s="92"/>
      <c r="M7" s="24"/>
    </row>
    <row r="8" spans="1:13" ht="15.75" customHeight="1">
      <c r="A8" s="31"/>
      <c r="B8" s="17"/>
      <c r="C8" s="101"/>
      <c r="D8" s="101"/>
      <c r="E8" s="101"/>
      <c r="F8" s="101"/>
      <c r="G8" s="101"/>
      <c r="H8" s="101"/>
      <c r="I8" s="101"/>
      <c r="J8" s="101"/>
      <c r="K8" s="112"/>
      <c r="L8" s="92"/>
      <c r="M8" s="24"/>
    </row>
    <row r="9" spans="1:13" ht="18">
      <c r="A9" s="172" t="s">
        <v>91</v>
      </c>
      <c r="B9" s="190"/>
      <c r="C9" s="176" t="str">
        <f>'Results by Segments'!$C$5</f>
        <v>3Q 2009</v>
      </c>
      <c r="D9" s="176" t="str">
        <f>'Results by Segments'!$D$5</f>
        <v>4Q 2009</v>
      </c>
      <c r="E9" s="176" t="str">
        <f>'Results by Segments'!$E$5</f>
        <v>FY 2009</v>
      </c>
      <c r="F9" s="267" t="str">
        <f>'Results by Segments'!$F$5</f>
        <v>1Q 2010</v>
      </c>
      <c r="G9" s="176" t="str">
        <f>'Results by Segments'!$G$5</f>
        <v>2Q 2010</v>
      </c>
      <c r="H9" s="176" t="str">
        <f>'Results by Segments'!$H$5</f>
        <v>3Q 2010</v>
      </c>
      <c r="I9" s="176" t="s">
        <v>174</v>
      </c>
      <c r="J9" s="176" t="s">
        <v>175</v>
      </c>
      <c r="K9" s="177" t="str">
        <f>K3</f>
        <v>1Q 2011</v>
      </c>
      <c r="L9" s="176" t="str">
        <f>'Results by Segments'!$L$5</f>
        <v>% change</v>
      </c>
      <c r="M9" s="24"/>
    </row>
    <row r="10" spans="1:13" ht="15">
      <c r="A10" s="195" t="s">
        <v>5</v>
      </c>
      <c r="C10" s="82"/>
      <c r="D10" s="82"/>
      <c r="E10" s="82"/>
      <c r="F10" s="286"/>
      <c r="G10" s="82"/>
      <c r="H10" s="82"/>
      <c r="I10" s="82"/>
      <c r="J10" s="82"/>
      <c r="K10" s="131"/>
      <c r="L10" s="92"/>
      <c r="M10" s="24"/>
    </row>
    <row r="11" spans="1:13" ht="15">
      <c r="A11" s="17"/>
      <c r="B11" s="169" t="s">
        <v>1</v>
      </c>
      <c r="C11" s="94">
        <v>620.2</v>
      </c>
      <c r="D11" s="94">
        <v>641.1</v>
      </c>
      <c r="E11" s="94">
        <v>641.1</v>
      </c>
      <c r="F11" s="294">
        <v>645.4</v>
      </c>
      <c r="G11" s="94">
        <v>657.3</v>
      </c>
      <c r="H11" s="94">
        <v>665</v>
      </c>
      <c r="I11" s="94">
        <v>686.4</v>
      </c>
      <c r="J11" s="94">
        <v>686.4</v>
      </c>
      <c r="K11" s="137">
        <v>705.575</v>
      </c>
      <c r="L11" s="92">
        <f>K11/F11-1</f>
        <v>0.09323675240161156</v>
      </c>
      <c r="M11" s="24"/>
    </row>
    <row r="12" spans="1:13" ht="15">
      <c r="A12" s="17"/>
      <c r="B12" s="170" t="s">
        <v>2</v>
      </c>
      <c r="C12" s="127">
        <v>1985.9</v>
      </c>
      <c r="D12" s="127">
        <v>1961.9</v>
      </c>
      <c r="E12" s="127">
        <v>1961.9</v>
      </c>
      <c r="F12" s="295">
        <v>1988.7</v>
      </c>
      <c r="G12" s="127">
        <v>1981</v>
      </c>
      <c r="H12" s="127">
        <v>2037</v>
      </c>
      <c r="I12" s="127">
        <v>2063</v>
      </c>
      <c r="J12" s="127">
        <v>2063</v>
      </c>
      <c r="K12" s="214">
        <v>1976.412</v>
      </c>
      <c r="L12" s="253">
        <f>K12/F12-1</f>
        <v>-0.006178910846281527</v>
      </c>
      <c r="M12" s="24"/>
    </row>
    <row r="13" spans="1:13" ht="15">
      <c r="A13" s="17"/>
      <c r="B13" s="31" t="s">
        <v>0</v>
      </c>
      <c r="C13" s="40">
        <v>2606.1</v>
      </c>
      <c r="D13" s="40">
        <v>2603</v>
      </c>
      <c r="E13" s="40">
        <v>2603</v>
      </c>
      <c r="F13" s="296">
        <v>2634.1</v>
      </c>
      <c r="G13" s="40">
        <v>2638.3</v>
      </c>
      <c r="H13" s="40">
        <v>2701.9</v>
      </c>
      <c r="I13" s="40">
        <v>2749.5</v>
      </c>
      <c r="J13" s="40">
        <v>2749.5</v>
      </c>
      <c r="K13" s="138">
        <v>2681.987</v>
      </c>
      <c r="L13" s="93">
        <f>K13/F13-1</f>
        <v>0.018179643901142795</v>
      </c>
      <c r="M13" s="24"/>
    </row>
    <row r="14" spans="1:13" ht="15">
      <c r="A14" s="17"/>
      <c r="B14" s="3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17"/>
    </row>
    <row r="15" spans="1:13" ht="15">
      <c r="A15" s="17"/>
      <c r="B15" s="3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17"/>
    </row>
    <row r="16" spans="1:13" s="31" customFormat="1" ht="15">
      <c r="A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16"/>
    </row>
    <row r="17" spans="1:13" ht="18">
      <c r="A17" s="172" t="s">
        <v>8</v>
      </c>
      <c r="B17" s="190"/>
      <c r="C17" s="176" t="str">
        <f>'Results by Segments'!$C$5</f>
        <v>3Q 2009</v>
      </c>
      <c r="D17" s="176" t="str">
        <f>'Results by Segments'!$D$5</f>
        <v>4Q 2009</v>
      </c>
      <c r="E17" s="176" t="str">
        <f>'Results by Segments'!$E$5</f>
        <v>FY 2009</v>
      </c>
      <c r="F17" s="267" t="str">
        <f>'Results by Segments'!$F$5</f>
        <v>1Q 2010</v>
      </c>
      <c r="G17" s="176" t="str">
        <f>'Results by Segments'!$G$5</f>
        <v>2Q 2010</v>
      </c>
      <c r="H17" s="176" t="str">
        <f>'Results by Segments'!$H$5</f>
        <v>3Q 2010</v>
      </c>
      <c r="I17" s="176" t="s">
        <v>174</v>
      </c>
      <c r="J17" s="176" t="s">
        <v>175</v>
      </c>
      <c r="K17" s="177" t="str">
        <f>K3</f>
        <v>1Q 2011</v>
      </c>
      <c r="L17" s="176" t="str">
        <f>'Results by Segments'!$L$5</f>
        <v>% change</v>
      </c>
      <c r="M17" s="24"/>
    </row>
    <row r="18" spans="1:13" ht="15">
      <c r="A18" s="195" t="s">
        <v>7</v>
      </c>
      <c r="C18" s="82"/>
      <c r="D18" s="82"/>
      <c r="E18" s="82"/>
      <c r="F18" s="286"/>
      <c r="G18" s="82"/>
      <c r="H18" s="82"/>
      <c r="I18" s="82"/>
      <c r="J18" s="82"/>
      <c r="K18" s="131"/>
      <c r="L18" s="92"/>
      <c r="M18" s="24"/>
    </row>
    <row r="19" spans="1:13" ht="15">
      <c r="A19" s="17"/>
      <c r="B19" s="17" t="s">
        <v>1</v>
      </c>
      <c r="C19" s="94">
        <v>30.2</v>
      </c>
      <c r="D19" s="94">
        <v>30.6</v>
      </c>
      <c r="E19" s="94">
        <v>30.6</v>
      </c>
      <c r="F19" s="294">
        <v>28.1</v>
      </c>
      <c r="G19" s="94">
        <v>28</v>
      </c>
      <c r="H19" s="94">
        <v>28.1</v>
      </c>
      <c r="I19" s="94">
        <v>26.5</v>
      </c>
      <c r="J19" s="94">
        <v>27.7</v>
      </c>
      <c r="K19" s="137">
        <v>23.455950525</v>
      </c>
      <c r="L19" s="92">
        <f>K19/F19-1</f>
        <v>-0.1652686645907474</v>
      </c>
      <c r="M19" s="24"/>
    </row>
    <row r="20" spans="1:13" ht="15">
      <c r="A20" s="31"/>
      <c r="B20" s="17" t="s">
        <v>2</v>
      </c>
      <c r="C20" s="94">
        <v>7.2</v>
      </c>
      <c r="D20" s="94">
        <v>6.1</v>
      </c>
      <c r="E20" s="94">
        <v>6.6</v>
      </c>
      <c r="F20" s="294">
        <v>5.5</v>
      </c>
      <c r="G20" s="94">
        <v>6</v>
      </c>
      <c r="H20" s="94">
        <v>6.7</v>
      </c>
      <c r="I20" s="94">
        <v>5.5</v>
      </c>
      <c r="J20" s="94">
        <v>5.9</v>
      </c>
      <c r="K20" s="137">
        <v>4.30908069</v>
      </c>
      <c r="L20" s="92">
        <f>K20/F20-1</f>
        <v>-0.21653078363636358</v>
      </c>
      <c r="M20" s="24"/>
    </row>
    <row r="21" spans="1:13" ht="15">
      <c r="A21" s="31"/>
      <c r="B21" s="17" t="s">
        <v>22</v>
      </c>
      <c r="C21" s="94">
        <v>12.6</v>
      </c>
      <c r="D21" s="94">
        <v>12</v>
      </c>
      <c r="E21" s="94">
        <v>12.3</v>
      </c>
      <c r="F21" s="294">
        <v>11</v>
      </c>
      <c r="G21" s="94">
        <v>11.4</v>
      </c>
      <c r="H21" s="94">
        <v>12</v>
      </c>
      <c r="I21" s="94">
        <v>10.7</v>
      </c>
      <c r="J21" s="94">
        <v>11.3</v>
      </c>
      <c r="K21" s="137">
        <v>9.215541011</v>
      </c>
      <c r="L21" s="92">
        <f>K21/F21-1</f>
        <v>-0.16222354445454557</v>
      </c>
      <c r="M21" s="24"/>
    </row>
    <row r="22" spans="1:13" ht="15">
      <c r="A22" s="31"/>
      <c r="B22" s="17"/>
      <c r="C22" s="40"/>
      <c r="D22" s="40"/>
      <c r="E22" s="40"/>
      <c r="F22" s="40"/>
      <c r="G22" s="40"/>
      <c r="H22" s="40"/>
      <c r="I22" s="40"/>
      <c r="J22" s="40"/>
      <c r="K22" s="113"/>
      <c r="L22" s="113"/>
      <c r="M22" s="24"/>
    </row>
    <row r="23" spans="1:13" ht="15">
      <c r="A23" s="31"/>
      <c r="B23" s="31"/>
      <c r="C23" s="40"/>
      <c r="D23" s="40"/>
      <c r="E23" s="40"/>
      <c r="F23" s="40"/>
      <c r="G23" s="40"/>
      <c r="H23" s="40"/>
      <c r="I23" s="40"/>
      <c r="J23" s="40"/>
      <c r="K23" s="113"/>
      <c r="L23" s="113"/>
      <c r="M23" s="24"/>
    </row>
    <row r="24" spans="1:13" ht="18">
      <c r="A24" s="172" t="s">
        <v>92</v>
      </c>
      <c r="B24" s="190"/>
      <c r="C24" s="176" t="str">
        <f>'Results by Segments'!$C$5</f>
        <v>3Q 2009</v>
      </c>
      <c r="D24" s="176" t="str">
        <f>'Results by Segments'!$D$5</f>
        <v>4Q 2009</v>
      </c>
      <c r="E24" s="176" t="str">
        <f>'Results by Segments'!$E$5</f>
        <v>FY 2009</v>
      </c>
      <c r="F24" s="267" t="str">
        <f>'Results by Segments'!$F$5</f>
        <v>1Q 2010</v>
      </c>
      <c r="G24" s="176" t="str">
        <f>'Results by Segments'!$G$5</f>
        <v>2Q 2010</v>
      </c>
      <c r="H24" s="176" t="str">
        <f>'Results by Segments'!$H$5</f>
        <v>3Q 2010</v>
      </c>
      <c r="I24" s="176" t="s">
        <v>174</v>
      </c>
      <c r="J24" s="176" t="s">
        <v>175</v>
      </c>
      <c r="K24" s="177" t="str">
        <f>K3</f>
        <v>1Q 2011</v>
      </c>
      <c r="L24" s="176" t="str">
        <f>'Results by Segments'!$L$5</f>
        <v>% change</v>
      </c>
      <c r="M24" s="24"/>
    </row>
    <row r="25" spans="1:13" ht="15">
      <c r="A25" s="195"/>
      <c r="C25" s="82"/>
      <c r="D25" s="82"/>
      <c r="E25" s="82"/>
      <c r="F25" s="286"/>
      <c r="G25" s="82"/>
      <c r="H25" s="82"/>
      <c r="I25" s="82"/>
      <c r="J25" s="82"/>
      <c r="K25" s="131"/>
      <c r="L25" s="92"/>
      <c r="M25" s="24"/>
    </row>
    <row r="26" spans="2:13" ht="15">
      <c r="B26" s="1" t="s">
        <v>140</v>
      </c>
      <c r="C26" s="98">
        <v>80.54421039</v>
      </c>
      <c r="D26" s="98">
        <v>74.681426747</v>
      </c>
      <c r="E26" s="98">
        <v>80.6</v>
      </c>
      <c r="F26" s="297">
        <v>68.45471292</v>
      </c>
      <c r="G26" s="98">
        <v>71.564099293</v>
      </c>
      <c r="H26" s="98">
        <v>71.286950701</v>
      </c>
      <c r="I26" s="98">
        <v>67.91162463</v>
      </c>
      <c r="J26" s="98">
        <v>69.8</v>
      </c>
      <c r="K26" s="139">
        <v>66.156072437</v>
      </c>
      <c r="L26" s="92">
        <f>K26/F26-1</f>
        <v>-0.03357899529410513</v>
      </c>
      <c r="M26" s="24"/>
    </row>
    <row r="27" spans="3:13" ht="15">
      <c r="C27" s="98"/>
      <c r="D27" s="98"/>
      <c r="E27" s="98"/>
      <c r="F27" s="98"/>
      <c r="G27" s="98"/>
      <c r="H27" s="98"/>
      <c r="I27" s="98"/>
      <c r="J27" s="98"/>
      <c r="K27" s="114"/>
      <c r="L27" s="114"/>
      <c r="M27" s="24"/>
    </row>
    <row r="28" spans="3:13" ht="15"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24"/>
    </row>
    <row r="29" spans="1:13" ht="18">
      <c r="A29" s="172" t="s">
        <v>40</v>
      </c>
      <c r="B29" s="190"/>
      <c r="C29" s="176" t="str">
        <f>'Results by Segments'!$C$5</f>
        <v>3Q 2009</v>
      </c>
      <c r="D29" s="176" t="str">
        <f>'Results by Segments'!$D$5</f>
        <v>4Q 2009</v>
      </c>
      <c r="E29" s="176" t="str">
        <f>'Results by Segments'!$E$5</f>
        <v>FY 2009</v>
      </c>
      <c r="F29" s="267" t="str">
        <f>'Results by Segments'!$F$5</f>
        <v>1Q 2010</v>
      </c>
      <c r="G29" s="176" t="str">
        <f>'Results by Segments'!$G$5</f>
        <v>2Q 2010</v>
      </c>
      <c r="H29" s="176" t="str">
        <f>'Results by Segments'!$H$5</f>
        <v>3Q 2010</v>
      </c>
      <c r="I29" s="176" t="s">
        <v>174</v>
      </c>
      <c r="J29" s="176" t="s">
        <v>175</v>
      </c>
      <c r="K29" s="177" t="str">
        <f>K3</f>
        <v>1Q 2011</v>
      </c>
      <c r="L29" s="176" t="str">
        <f>'Results by Segments'!$L$5</f>
        <v>% change</v>
      </c>
      <c r="M29" s="24"/>
    </row>
    <row r="30" spans="1:13" ht="15">
      <c r="A30" s="195"/>
      <c r="C30" s="82"/>
      <c r="D30" s="82"/>
      <c r="E30" s="82"/>
      <c r="F30" s="286"/>
      <c r="G30" s="82"/>
      <c r="H30" s="82"/>
      <c r="I30" s="82"/>
      <c r="J30" s="82"/>
      <c r="K30" s="131"/>
      <c r="L30" s="92"/>
      <c r="M30" s="24"/>
    </row>
    <row r="31" spans="2:13" ht="15">
      <c r="B31" s="17" t="s">
        <v>141</v>
      </c>
      <c r="C31" s="99">
        <v>0.312339477</v>
      </c>
      <c r="D31" s="99">
        <v>0.288861127</v>
      </c>
      <c r="E31" s="99">
        <v>0.30027387</v>
      </c>
      <c r="F31" s="293">
        <v>0.284132987</v>
      </c>
      <c r="G31" s="99">
        <v>0.260729336</v>
      </c>
      <c r="H31" s="99">
        <v>0.265119545</v>
      </c>
      <c r="I31" s="99">
        <v>0.272498997</v>
      </c>
      <c r="J31" s="99">
        <v>0.27042302</v>
      </c>
      <c r="K31" s="135">
        <v>0.278442845</v>
      </c>
      <c r="L31" s="92" t="s">
        <v>25</v>
      </c>
      <c r="M31" s="24"/>
    </row>
    <row r="32" spans="2:13" ht="15">
      <c r="B32" s="1" t="s">
        <v>134</v>
      </c>
      <c r="C32" s="100">
        <v>125111</v>
      </c>
      <c r="D32" s="100">
        <v>137106</v>
      </c>
      <c r="E32" s="100">
        <v>137106</v>
      </c>
      <c r="F32" s="298">
        <v>145715</v>
      </c>
      <c r="G32" s="100">
        <v>155547</v>
      </c>
      <c r="H32" s="100">
        <v>178742</v>
      </c>
      <c r="I32" s="100">
        <v>178958</v>
      </c>
      <c r="J32" s="100">
        <v>178958</v>
      </c>
      <c r="K32" s="140">
        <v>179063</v>
      </c>
      <c r="L32" s="92">
        <f>K32/F32-1</f>
        <v>0.22885770167793296</v>
      </c>
      <c r="M32" s="24"/>
    </row>
    <row r="33" ht="15">
      <c r="M33" s="16"/>
    </row>
    <row r="34" ht="15">
      <c r="M34" s="16"/>
    </row>
    <row r="35" ht="15">
      <c r="M35" s="16"/>
    </row>
    <row r="36" ht="15">
      <c r="M36" s="16"/>
    </row>
    <row r="37" ht="15">
      <c r="M37" s="16"/>
    </row>
    <row r="38" ht="15">
      <c r="M38" s="16"/>
    </row>
    <row r="39" ht="15">
      <c r="M39" s="16"/>
    </row>
    <row r="40" ht="15">
      <c r="M40" s="16"/>
    </row>
    <row r="41" ht="15">
      <c r="M41" s="16"/>
    </row>
    <row r="42" ht="15">
      <c r="M42" s="16"/>
    </row>
    <row r="43" ht="15">
      <c r="M43" s="16"/>
    </row>
    <row r="44" ht="15">
      <c r="M44" s="16"/>
    </row>
    <row r="45" ht="15">
      <c r="M45" s="16"/>
    </row>
    <row r="46" ht="15">
      <c r="M46" s="16"/>
    </row>
    <row r="47" ht="15">
      <c r="M47" s="16"/>
    </row>
    <row r="48" ht="15">
      <c r="M48" s="16"/>
    </row>
    <row r="49" ht="15">
      <c r="M49" s="16"/>
    </row>
    <row r="50" ht="15">
      <c r="M50" s="16"/>
    </row>
    <row r="51" ht="15">
      <c r="M51" s="16"/>
    </row>
    <row r="52" ht="15">
      <c r="M52" s="16"/>
    </row>
    <row r="53" ht="15">
      <c r="M53" s="16"/>
    </row>
    <row r="54" ht="15">
      <c r="M54" s="16"/>
    </row>
    <row r="55" ht="15">
      <c r="M55" s="16"/>
    </row>
    <row r="56" ht="15">
      <c r="M56" s="16"/>
    </row>
    <row r="57" ht="15">
      <c r="M57" s="16"/>
    </row>
    <row r="58" ht="15">
      <c r="M58" s="16"/>
    </row>
    <row r="59" ht="15">
      <c r="M59" s="16"/>
    </row>
    <row r="60" ht="15">
      <c r="M60" s="16"/>
    </row>
    <row r="61" ht="15">
      <c r="M61" s="16"/>
    </row>
    <row r="62" ht="15">
      <c r="M62" s="16"/>
    </row>
    <row r="63" ht="15">
      <c r="M63" s="16"/>
    </row>
    <row r="64" ht="15">
      <c r="M64" s="16"/>
    </row>
    <row r="65" ht="15">
      <c r="M65" s="16"/>
    </row>
    <row r="66" ht="15">
      <c r="M66" s="16"/>
    </row>
    <row r="67" ht="15">
      <c r="M67" s="16"/>
    </row>
    <row r="68" ht="15">
      <c r="M68" s="16"/>
    </row>
    <row r="69" ht="15">
      <c r="M69" s="16"/>
    </row>
    <row r="70" ht="15">
      <c r="M70" s="16"/>
    </row>
    <row r="71" ht="15">
      <c r="M71" s="16"/>
    </row>
    <row r="72" ht="15">
      <c r="M72" s="16"/>
    </row>
    <row r="73" ht="15">
      <c r="M73" s="16"/>
    </row>
    <row r="74" ht="15">
      <c r="M74" s="16"/>
    </row>
    <row r="75" ht="15">
      <c r="M75" s="16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62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M31"/>
  <sheetViews>
    <sheetView showGridLines="0" view="pageBreakPreview" zoomScaleSheetLayoutView="100" workbookViewId="0" topLeftCell="A1">
      <selection activeCell="C1" sqref="C1:D16384"/>
    </sheetView>
  </sheetViews>
  <sheetFormatPr defaultColWidth="9.140625" defaultRowHeight="12.75"/>
  <cols>
    <col min="1" max="1" width="4.57421875" style="1" customWidth="1"/>
    <col min="2" max="2" width="58.140625" style="1" customWidth="1"/>
    <col min="3" max="5" width="13.140625" style="1" customWidth="1"/>
    <col min="6" max="6" width="13.140625" style="109" customWidth="1"/>
    <col min="7" max="11" width="13.140625" style="1" customWidth="1"/>
    <col min="12" max="12" width="13.140625" style="21" customWidth="1" collapsed="1"/>
    <col min="13" max="13" width="5.140625" style="17" customWidth="1"/>
    <col min="14" max="19" width="9.140625" style="17" customWidth="1" collapsed="1"/>
    <col min="20" max="37" width="9.140625" style="17" customWidth="1"/>
    <col min="38" max="38" width="9.140625" style="17" customWidth="1" collapsed="1"/>
    <col min="39" max="41" width="9.140625" style="17" customWidth="1"/>
    <col min="42" max="42" width="9.140625" style="17" customWidth="1" collapsed="1"/>
    <col min="43" max="43" width="9.140625" style="17" customWidth="1"/>
    <col min="44" max="44" width="9.140625" style="17" customWidth="1" collapsed="1"/>
    <col min="45" max="45" width="9.140625" style="17" customWidth="1"/>
    <col min="46" max="57" width="9.140625" style="17" customWidth="1" collapsed="1"/>
    <col min="58" max="58" width="9.140625" style="17" customWidth="1"/>
    <col min="59" max="103" width="9.140625" style="17" customWidth="1" collapsed="1"/>
    <col min="104" max="16384" width="9.140625" style="17" customWidth="1"/>
  </cols>
  <sheetData>
    <row r="1" spans="1:13" s="36" customFormat="1" ht="25.5" customHeight="1">
      <c r="A1" s="97" t="s">
        <v>45</v>
      </c>
      <c r="B1" s="17"/>
      <c r="C1" s="27"/>
      <c r="D1" s="27"/>
      <c r="E1" s="27"/>
      <c r="F1" s="115"/>
      <c r="G1" s="27"/>
      <c r="H1" s="27"/>
      <c r="I1" s="27"/>
      <c r="J1" s="27"/>
      <c r="K1" s="27"/>
      <c r="L1" s="92"/>
      <c r="M1" s="24"/>
    </row>
    <row r="2" spans="1:13" ht="9.75" customHeight="1">
      <c r="A2" s="97"/>
      <c r="B2" s="17"/>
      <c r="C2" s="27"/>
      <c r="D2" s="27"/>
      <c r="E2" s="27"/>
      <c r="F2" s="115"/>
      <c r="G2" s="27"/>
      <c r="H2" s="27"/>
      <c r="I2" s="27"/>
      <c r="J2" s="27"/>
      <c r="K2" s="27"/>
      <c r="L2" s="92"/>
      <c r="M2" s="24"/>
    </row>
    <row r="3" spans="1:13" ht="15" customHeight="1">
      <c r="A3" s="172" t="s">
        <v>75</v>
      </c>
      <c r="B3" s="190"/>
      <c r="C3" s="176" t="str">
        <f>'Results by Segments'!$C$5</f>
        <v>3Q 2009</v>
      </c>
      <c r="D3" s="176" t="str">
        <f>'Results by Segments'!$D$5</f>
        <v>4Q 2009</v>
      </c>
      <c r="E3" s="176" t="str">
        <f>'Results by Segments'!$E$5</f>
        <v>FY 2009</v>
      </c>
      <c r="F3" s="267" t="str">
        <f>'Results by Segments'!$F$5</f>
        <v>1Q 2010</v>
      </c>
      <c r="G3" s="176" t="str">
        <f>'Results by Segments'!$G$5</f>
        <v>2Q 2010</v>
      </c>
      <c r="H3" s="176" t="str">
        <f>'Results by Segments'!$H$5</f>
        <v>3Q 2010</v>
      </c>
      <c r="I3" s="176" t="s">
        <v>174</v>
      </c>
      <c r="J3" s="176" t="s">
        <v>175</v>
      </c>
      <c r="K3" s="177" t="s">
        <v>176</v>
      </c>
      <c r="L3" s="176" t="str">
        <f>'Results by Segments'!$L$5</f>
        <v>% change</v>
      </c>
      <c r="M3" s="24"/>
    </row>
    <row r="4" spans="1:11" ht="15">
      <c r="A4" s="195" t="s">
        <v>68</v>
      </c>
      <c r="C4" s="82"/>
      <c r="D4" s="82"/>
      <c r="E4" s="82"/>
      <c r="F4" s="286"/>
      <c r="G4" s="82"/>
      <c r="H4" s="82"/>
      <c r="I4" s="82"/>
      <c r="J4" s="82"/>
      <c r="K4" s="131"/>
    </row>
    <row r="5" spans="1:13" ht="18.75" customHeight="1">
      <c r="A5" s="17"/>
      <c r="B5" s="1" t="s">
        <v>76</v>
      </c>
      <c r="C5" s="101">
        <v>0.435</v>
      </c>
      <c r="D5" s="101">
        <v>0.427</v>
      </c>
      <c r="E5" s="101">
        <v>0.427</v>
      </c>
      <c r="F5" s="299">
        <v>0.412</v>
      </c>
      <c r="G5" s="101">
        <v>0.411</v>
      </c>
      <c r="H5" s="101">
        <v>0.42</v>
      </c>
      <c r="I5" s="101">
        <v>0.419</v>
      </c>
      <c r="J5" s="82">
        <v>0.419</v>
      </c>
      <c r="K5" s="136">
        <v>0.410528719</v>
      </c>
      <c r="L5" s="92" t="s">
        <v>25</v>
      </c>
      <c r="M5" s="24"/>
    </row>
    <row r="6" spans="1:13" ht="15.75" customHeight="1">
      <c r="A6" s="17"/>
      <c r="B6" s="17" t="s">
        <v>77</v>
      </c>
      <c r="C6" s="101">
        <v>0.944</v>
      </c>
      <c r="D6" s="101">
        <v>0.994</v>
      </c>
      <c r="E6" s="101">
        <v>0.994</v>
      </c>
      <c r="F6" s="299">
        <v>1.053</v>
      </c>
      <c r="G6" s="101">
        <v>1.063</v>
      </c>
      <c r="H6" s="101">
        <v>1.082</v>
      </c>
      <c r="I6" s="101">
        <v>1.096</v>
      </c>
      <c r="J6" s="82">
        <v>1.096</v>
      </c>
      <c r="K6" s="136">
        <v>1.134512036</v>
      </c>
      <c r="L6" s="92" t="s">
        <v>25</v>
      </c>
      <c r="M6" s="24"/>
    </row>
    <row r="7" spans="1:13" ht="15.75" customHeight="1">
      <c r="A7" s="17"/>
      <c r="B7" s="31"/>
      <c r="C7" s="15"/>
      <c r="D7" s="15"/>
      <c r="E7" s="15"/>
      <c r="F7" s="15"/>
      <c r="G7" s="15"/>
      <c r="H7" s="15"/>
      <c r="I7" s="15"/>
      <c r="J7" s="15"/>
      <c r="K7" s="15"/>
      <c r="L7" s="92"/>
      <c r="M7" s="24"/>
    </row>
    <row r="8" spans="1:13" ht="15.75" customHeight="1">
      <c r="A8" s="17"/>
      <c r="B8" s="31"/>
      <c r="C8" s="15"/>
      <c r="D8" s="15"/>
      <c r="E8" s="15"/>
      <c r="F8" s="15"/>
      <c r="G8" s="15"/>
      <c r="H8" s="15"/>
      <c r="I8" s="15"/>
      <c r="J8" s="15"/>
      <c r="K8" s="15"/>
      <c r="L8" s="92"/>
      <c r="M8" s="24"/>
    </row>
    <row r="9" spans="1:13" ht="18">
      <c r="A9" s="172" t="s">
        <v>91</v>
      </c>
      <c r="B9" s="190"/>
      <c r="C9" s="176" t="str">
        <f>'Results by Segments'!$C$5</f>
        <v>3Q 2009</v>
      </c>
      <c r="D9" s="176" t="str">
        <f>'Results by Segments'!$D$5</f>
        <v>4Q 2009</v>
      </c>
      <c r="E9" s="176" t="str">
        <f>'Results by Segments'!$E$5</f>
        <v>FY 2009</v>
      </c>
      <c r="F9" s="267" t="str">
        <f>'Results by Segments'!$F$5</f>
        <v>1Q 2010</v>
      </c>
      <c r="G9" s="176" t="str">
        <f>'Results by Segments'!$G$5</f>
        <v>2Q 2010</v>
      </c>
      <c r="H9" s="176" t="str">
        <f>'Results by Segments'!$H$5</f>
        <v>3Q 2010</v>
      </c>
      <c r="I9" s="176" t="s">
        <v>174</v>
      </c>
      <c r="J9" s="176" t="s">
        <v>175</v>
      </c>
      <c r="K9" s="177" t="str">
        <f>K3</f>
        <v>1Q 2011</v>
      </c>
      <c r="L9" s="176" t="str">
        <f>'Results by Segments'!$L$5</f>
        <v>% change</v>
      </c>
      <c r="M9" s="24"/>
    </row>
    <row r="10" spans="1:13" ht="15">
      <c r="A10" s="195" t="s">
        <v>5</v>
      </c>
      <c r="C10" s="82"/>
      <c r="D10" s="82"/>
      <c r="E10" s="82"/>
      <c r="F10" s="286"/>
      <c r="G10" s="82"/>
      <c r="H10" s="82"/>
      <c r="I10" s="82"/>
      <c r="J10" s="82"/>
      <c r="K10" s="131"/>
      <c r="L10" s="92"/>
      <c r="M10" s="24"/>
    </row>
    <row r="11" spans="1:13" ht="15">
      <c r="A11" s="17"/>
      <c r="B11" s="169" t="s">
        <v>1</v>
      </c>
      <c r="C11" s="102">
        <v>3020.3</v>
      </c>
      <c r="D11" s="102">
        <v>3109.1</v>
      </c>
      <c r="E11" s="102">
        <v>3109.1</v>
      </c>
      <c r="F11" s="300">
        <v>3128</v>
      </c>
      <c r="G11" s="102">
        <v>3200.9</v>
      </c>
      <c r="H11" s="102">
        <v>3285.6</v>
      </c>
      <c r="I11" s="102">
        <v>3406</v>
      </c>
      <c r="J11" s="102">
        <v>3406</v>
      </c>
      <c r="K11" s="141">
        <v>3463.848</v>
      </c>
      <c r="L11" s="92">
        <f>K11/F11-1</f>
        <v>0.10736828644501273</v>
      </c>
      <c r="M11" s="24"/>
    </row>
    <row r="12" spans="1:13" ht="15">
      <c r="A12" s="17"/>
      <c r="B12" s="170" t="s">
        <v>2</v>
      </c>
      <c r="C12" s="219">
        <v>961</v>
      </c>
      <c r="D12" s="219">
        <v>993.3</v>
      </c>
      <c r="E12" s="219">
        <v>993.3</v>
      </c>
      <c r="F12" s="301">
        <v>988.3</v>
      </c>
      <c r="G12" s="219">
        <v>944</v>
      </c>
      <c r="H12" s="219">
        <v>939.2</v>
      </c>
      <c r="I12" s="219">
        <v>947.7</v>
      </c>
      <c r="J12" s="219">
        <v>947.7</v>
      </c>
      <c r="K12" s="220">
        <v>951.553</v>
      </c>
      <c r="L12" s="253">
        <f>K12/F12-1</f>
        <v>-0.03718202974805218</v>
      </c>
      <c r="M12" s="24"/>
    </row>
    <row r="13" spans="1:13" ht="15">
      <c r="A13" s="17"/>
      <c r="B13" s="31" t="s">
        <v>0</v>
      </c>
      <c r="C13" s="103">
        <v>3981.3</v>
      </c>
      <c r="D13" s="103">
        <v>4102.4</v>
      </c>
      <c r="E13" s="103">
        <v>4102.4</v>
      </c>
      <c r="F13" s="302">
        <v>4116.3</v>
      </c>
      <c r="G13" s="103">
        <v>4144.9</v>
      </c>
      <c r="H13" s="103">
        <v>4224.7</v>
      </c>
      <c r="I13" s="103">
        <v>4353.7</v>
      </c>
      <c r="J13" s="103">
        <v>4353.7</v>
      </c>
      <c r="K13" s="142">
        <v>4415.401</v>
      </c>
      <c r="L13" s="93">
        <f>K13/F13-1</f>
        <v>0.07266258533148684</v>
      </c>
      <c r="M13" s="24"/>
    </row>
    <row r="14" spans="1:13" ht="15">
      <c r="A14" s="17"/>
      <c r="B14" s="17"/>
      <c r="C14" s="102"/>
      <c r="D14" s="102"/>
      <c r="E14" s="102"/>
      <c r="F14" s="102"/>
      <c r="G14" s="102"/>
      <c r="H14" s="102"/>
      <c r="I14" s="102"/>
      <c r="J14" s="102"/>
      <c r="K14" s="116"/>
      <c r="L14" s="92"/>
      <c r="M14" s="24"/>
    </row>
    <row r="15" spans="1:13" s="31" customFormat="1" ht="15">
      <c r="A15" s="17"/>
      <c r="C15" s="102"/>
      <c r="D15" s="102"/>
      <c r="E15" s="102"/>
      <c r="F15" s="102"/>
      <c r="G15" s="102"/>
      <c r="H15" s="102"/>
      <c r="I15" s="102"/>
      <c r="J15" s="102"/>
      <c r="K15" s="116"/>
      <c r="L15" s="92"/>
      <c r="M15" s="24"/>
    </row>
    <row r="16" spans="1:13" ht="18">
      <c r="A16" s="172" t="s">
        <v>8</v>
      </c>
      <c r="B16" s="190"/>
      <c r="C16" s="176" t="str">
        <f>'Results by Segments'!$C$5</f>
        <v>3Q 2009</v>
      </c>
      <c r="D16" s="176" t="str">
        <f>'Results by Segments'!$D$5</f>
        <v>4Q 2009</v>
      </c>
      <c r="E16" s="176" t="str">
        <f>'Results by Segments'!$E$5</f>
        <v>FY 2009</v>
      </c>
      <c r="F16" s="267" t="str">
        <f>'Results by Segments'!$F$5</f>
        <v>1Q 2010</v>
      </c>
      <c r="G16" s="176" t="str">
        <f>'Results by Segments'!$G$5</f>
        <v>2Q 2010</v>
      </c>
      <c r="H16" s="176" t="str">
        <f>'Results by Segments'!$H$5</f>
        <v>3Q 2010</v>
      </c>
      <c r="I16" s="176" t="s">
        <v>174</v>
      </c>
      <c r="J16" s="176" t="s">
        <v>175</v>
      </c>
      <c r="K16" s="177" t="str">
        <f>K3</f>
        <v>1Q 2011</v>
      </c>
      <c r="L16" s="176" t="str">
        <f>'Results by Segments'!$L$5</f>
        <v>% change</v>
      </c>
      <c r="M16" s="24"/>
    </row>
    <row r="17" spans="1:13" ht="15">
      <c r="A17" s="195" t="s">
        <v>7</v>
      </c>
      <c r="C17" s="82"/>
      <c r="D17" s="82"/>
      <c r="E17" s="82"/>
      <c r="F17" s="286"/>
      <c r="G17" s="82"/>
      <c r="H17" s="82"/>
      <c r="I17" s="82"/>
      <c r="J17" s="82"/>
      <c r="K17" s="131"/>
      <c r="L17" s="92"/>
      <c r="M17" s="24"/>
    </row>
    <row r="18" spans="1:13" ht="15">
      <c r="A18" s="17"/>
      <c r="B18" s="17" t="s">
        <v>1</v>
      </c>
      <c r="C18" s="104">
        <v>7.3</v>
      </c>
      <c r="D18" s="102">
        <v>6.7</v>
      </c>
      <c r="E18" s="104">
        <v>7.2</v>
      </c>
      <c r="F18" s="304">
        <v>6.6</v>
      </c>
      <c r="G18" s="102">
        <v>7.6</v>
      </c>
      <c r="H18" s="102">
        <v>7.9</v>
      </c>
      <c r="I18" s="102">
        <v>7.3</v>
      </c>
      <c r="J18" s="102">
        <v>7.3</v>
      </c>
      <c r="K18" s="141">
        <v>7.108141128</v>
      </c>
      <c r="L18" s="92">
        <f>K18/F18-1</f>
        <v>0.07699107999999999</v>
      </c>
      <c r="M18" s="24"/>
    </row>
    <row r="19" spans="1:13" ht="15">
      <c r="A19" s="31"/>
      <c r="B19" s="17" t="s">
        <v>2</v>
      </c>
      <c r="C19" s="102">
        <v>2.5</v>
      </c>
      <c r="D19" s="102">
        <v>2.1</v>
      </c>
      <c r="E19" s="102">
        <v>2.5</v>
      </c>
      <c r="F19" s="300">
        <v>2.1</v>
      </c>
      <c r="G19" s="102">
        <v>2.5</v>
      </c>
      <c r="H19" s="102">
        <v>2.8</v>
      </c>
      <c r="I19" s="102">
        <v>2.5</v>
      </c>
      <c r="J19" s="102">
        <v>2.5</v>
      </c>
      <c r="K19" s="141">
        <v>2.457092361</v>
      </c>
      <c r="L19" s="92">
        <f>K19/F19-1</f>
        <v>0.17004398142857124</v>
      </c>
      <c r="M19" s="24"/>
    </row>
    <row r="20" spans="2:13" s="31" customFormat="1" ht="15">
      <c r="B20" s="17" t="s">
        <v>22</v>
      </c>
      <c r="C20" s="102">
        <v>6.2</v>
      </c>
      <c r="D20" s="102">
        <v>5.5</v>
      </c>
      <c r="E20" s="102">
        <v>6.1</v>
      </c>
      <c r="F20" s="300">
        <v>5.5</v>
      </c>
      <c r="G20" s="102">
        <v>6.4</v>
      </c>
      <c r="H20" s="102">
        <v>6.7</v>
      </c>
      <c r="I20" s="102">
        <v>6.2</v>
      </c>
      <c r="J20" s="102">
        <v>6.2</v>
      </c>
      <c r="K20" s="141">
        <v>6.102332045</v>
      </c>
      <c r="L20" s="92">
        <f>K20/F20-1</f>
        <v>0.10951491727272722</v>
      </c>
      <c r="M20" s="24"/>
    </row>
    <row r="21" spans="2:13" s="31" customFormat="1" ht="15">
      <c r="B21" s="17"/>
      <c r="C21" s="102"/>
      <c r="D21" s="102"/>
      <c r="E21" s="102"/>
      <c r="F21" s="102"/>
      <c r="G21" s="102"/>
      <c r="H21" s="102"/>
      <c r="I21" s="102"/>
      <c r="J21" s="102"/>
      <c r="K21" s="116"/>
      <c r="L21" s="116"/>
      <c r="M21" s="24"/>
    </row>
    <row r="22" spans="2:13" s="31" customFormat="1" ht="15">
      <c r="B22" s="17"/>
      <c r="C22" s="102"/>
      <c r="D22" s="102"/>
      <c r="E22" s="102"/>
      <c r="F22" s="102"/>
      <c r="G22" s="102"/>
      <c r="H22" s="102"/>
      <c r="I22" s="102"/>
      <c r="J22" s="102"/>
      <c r="K22" s="116"/>
      <c r="L22" s="116"/>
      <c r="M22" s="24"/>
    </row>
    <row r="23" spans="1:13" ht="18">
      <c r="A23" s="172" t="s">
        <v>92</v>
      </c>
      <c r="B23" s="190"/>
      <c r="C23" s="176" t="str">
        <f>'Results by Segments'!$C$5</f>
        <v>3Q 2009</v>
      </c>
      <c r="D23" s="176" t="str">
        <f>'Results by Segments'!$D$5</f>
        <v>4Q 2009</v>
      </c>
      <c r="E23" s="176" t="str">
        <f>'Results by Segments'!$E$5</f>
        <v>FY 2009</v>
      </c>
      <c r="F23" s="267" t="str">
        <f>'Results by Segments'!$F$5</f>
        <v>1Q 2010</v>
      </c>
      <c r="G23" s="176" t="str">
        <f>'Results by Segments'!$G$5</f>
        <v>2Q 2010</v>
      </c>
      <c r="H23" s="176" t="str">
        <f>'Results by Segments'!$H$5</f>
        <v>3Q 2010</v>
      </c>
      <c r="I23" s="176" t="s">
        <v>174</v>
      </c>
      <c r="J23" s="176" t="s">
        <v>175</v>
      </c>
      <c r="K23" s="177" t="str">
        <f>K3</f>
        <v>1Q 2011</v>
      </c>
      <c r="L23" s="176" t="str">
        <f>'Results by Segments'!$L$5</f>
        <v>% change</v>
      </c>
      <c r="M23" s="24"/>
    </row>
    <row r="24" spans="1:13" ht="15">
      <c r="A24" s="195"/>
      <c r="C24" s="82"/>
      <c r="D24" s="82"/>
      <c r="E24" s="82"/>
      <c r="F24" s="286"/>
      <c r="G24" s="82"/>
      <c r="H24" s="82"/>
      <c r="I24" s="82"/>
      <c r="J24" s="82"/>
      <c r="K24" s="131"/>
      <c r="L24" s="92"/>
      <c r="M24" s="24"/>
    </row>
    <row r="25" spans="2:13" ht="15">
      <c r="B25" s="1" t="s">
        <v>140</v>
      </c>
      <c r="C25" s="33">
        <v>158.501703969</v>
      </c>
      <c r="D25" s="33">
        <v>156.433064087</v>
      </c>
      <c r="E25" s="33">
        <v>154.003288296</v>
      </c>
      <c r="F25" s="305">
        <v>149.375324757</v>
      </c>
      <c r="G25" s="33">
        <v>169.244719372</v>
      </c>
      <c r="H25" s="33">
        <v>174.100615761</v>
      </c>
      <c r="I25" s="33">
        <v>176.260055431</v>
      </c>
      <c r="J25" s="33">
        <v>167.367616957</v>
      </c>
      <c r="K25" s="133">
        <v>168.647275456</v>
      </c>
      <c r="L25" s="92">
        <f>K25/F25-1</f>
        <v>0.12901696267674145</v>
      </c>
      <c r="M25" s="24"/>
    </row>
    <row r="26" spans="1:13" ht="15">
      <c r="A26" s="31"/>
      <c r="B26" s="31"/>
      <c r="C26" s="103"/>
      <c r="D26" s="103"/>
      <c r="E26" s="103"/>
      <c r="F26" s="103"/>
      <c r="G26" s="103"/>
      <c r="H26" s="103"/>
      <c r="I26" s="103"/>
      <c r="J26" s="103"/>
      <c r="K26" s="103"/>
      <c r="L26" s="93"/>
      <c r="M26" s="24"/>
    </row>
    <row r="27" ht="15">
      <c r="F27" s="1"/>
    </row>
    <row r="28" spans="1:12" ht="18">
      <c r="A28" s="172" t="s">
        <v>40</v>
      </c>
      <c r="B28" s="190"/>
      <c r="C28" s="176" t="str">
        <f>'Results by Segments'!$C$5</f>
        <v>3Q 2009</v>
      </c>
      <c r="D28" s="176" t="str">
        <f>'Results by Segments'!$D$5</f>
        <v>4Q 2009</v>
      </c>
      <c r="E28" s="176" t="str">
        <f>'Results by Segments'!$E$5</f>
        <v>FY 2009</v>
      </c>
      <c r="F28" s="267" t="str">
        <f>'Results by Segments'!$F$5</f>
        <v>1Q 2010</v>
      </c>
      <c r="G28" s="176" t="str">
        <f>'Results by Segments'!$G$5</f>
        <v>2Q 2010</v>
      </c>
      <c r="H28" s="176" t="str">
        <f>'Results by Segments'!$H$5</f>
        <v>3Q 2010</v>
      </c>
      <c r="I28" s="176" t="s">
        <v>174</v>
      </c>
      <c r="J28" s="176" t="s">
        <v>175</v>
      </c>
      <c r="K28" s="177" t="str">
        <f>K3</f>
        <v>1Q 2011</v>
      </c>
      <c r="L28" s="176" t="str">
        <f>'Results by Segments'!$L$5</f>
        <v>% change</v>
      </c>
    </row>
    <row r="29" spans="1:12" ht="18">
      <c r="A29" s="171"/>
      <c r="B29" s="319"/>
      <c r="C29" s="320"/>
      <c r="D29" s="320"/>
      <c r="E29" s="320"/>
      <c r="F29" s="321"/>
      <c r="G29" s="320"/>
      <c r="H29" s="320"/>
      <c r="I29" s="320"/>
      <c r="J29" s="320"/>
      <c r="K29" s="322"/>
      <c r="L29" s="320"/>
    </row>
    <row r="30" spans="2:12" ht="15">
      <c r="B30" s="17" t="s">
        <v>141</v>
      </c>
      <c r="C30" s="99">
        <v>0.145230189</v>
      </c>
      <c r="D30" s="99">
        <v>0.17970807</v>
      </c>
      <c r="E30" s="99">
        <v>0.162506197</v>
      </c>
      <c r="F30" s="293">
        <v>0.201282547</v>
      </c>
      <c r="G30" s="99">
        <v>0.174992004</v>
      </c>
      <c r="H30" s="99">
        <v>0.182457315</v>
      </c>
      <c r="I30" s="99">
        <v>0.224896886</v>
      </c>
      <c r="J30" s="99">
        <v>0.195602806</v>
      </c>
      <c r="K30" s="135">
        <v>0.267264262</v>
      </c>
      <c r="L30" s="92" t="s">
        <v>25</v>
      </c>
    </row>
    <row r="31" spans="2:12" ht="15">
      <c r="B31" s="1" t="s">
        <v>134</v>
      </c>
      <c r="C31" s="105">
        <v>0</v>
      </c>
      <c r="D31" s="105">
        <v>0</v>
      </c>
      <c r="E31" s="105" t="s">
        <v>25</v>
      </c>
      <c r="F31" s="303">
        <v>35020</v>
      </c>
      <c r="G31" s="105">
        <v>55247</v>
      </c>
      <c r="H31" s="105">
        <v>86222</v>
      </c>
      <c r="I31" s="105">
        <v>143532</v>
      </c>
      <c r="J31" s="105">
        <v>143532</v>
      </c>
      <c r="K31" s="306">
        <v>197495</v>
      </c>
      <c r="L31" s="92">
        <f>K31/F31-1</f>
        <v>4.6394917190177045</v>
      </c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62" r:id="rId3"/>
  <headerFooter scaleWithDoc="0">
    <oddHeader>&amp;L&amp;G</oddHeader>
    <oddFooter>&amp;L&amp;"Trebuchet MS,Standard"Telekom Austria Group&amp;C&amp;"Trebuchet MS,Standard"&amp;D&amp;R&amp;"Trebuchet MS,Standard"&amp;P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121"/>
  <sheetViews>
    <sheetView showGridLines="0" view="pageBreakPreview" zoomScaleSheetLayoutView="100" workbookViewId="0" topLeftCell="A1">
      <selection activeCell="C1" sqref="C1:D16384"/>
    </sheetView>
  </sheetViews>
  <sheetFormatPr defaultColWidth="9.140625" defaultRowHeight="12.75"/>
  <cols>
    <col min="1" max="1" width="4.57421875" style="1" customWidth="1"/>
    <col min="2" max="2" width="58.140625" style="1" customWidth="1"/>
    <col min="3" max="3" width="13.140625" style="1" customWidth="1"/>
    <col min="4" max="4" width="13.140625" style="1" customWidth="1" collapsed="1"/>
    <col min="5" max="5" width="13.140625" style="1" customWidth="1"/>
    <col min="6" max="6" width="13.140625" style="109" customWidth="1"/>
    <col min="7" max="11" width="13.140625" style="1" customWidth="1"/>
    <col min="12" max="12" width="13.140625" style="21" customWidth="1" collapsed="1"/>
    <col min="13" max="13" width="5.140625" style="17" customWidth="1"/>
    <col min="14" max="19" width="9.140625" style="17" customWidth="1" collapsed="1"/>
    <col min="20" max="37" width="9.140625" style="17" customWidth="1"/>
    <col min="38" max="38" width="9.140625" style="17" customWidth="1" collapsed="1"/>
    <col min="39" max="41" width="9.140625" style="17" customWidth="1"/>
    <col min="42" max="42" width="9.140625" style="17" customWidth="1" collapsed="1"/>
    <col min="43" max="43" width="9.140625" style="17" customWidth="1"/>
    <col min="44" max="44" width="9.140625" style="17" customWidth="1" collapsed="1"/>
    <col min="45" max="45" width="9.140625" style="17" customWidth="1"/>
    <col min="46" max="57" width="9.140625" style="17" customWidth="1" collapsed="1"/>
    <col min="58" max="58" width="9.140625" style="17" customWidth="1"/>
    <col min="59" max="103" width="9.140625" style="17" customWidth="1" collapsed="1"/>
    <col min="104" max="16384" width="9.140625" style="17" customWidth="1"/>
  </cols>
  <sheetData>
    <row r="1" spans="1:13" ht="24.75" customHeight="1">
      <c r="A1" s="222" t="s">
        <v>46</v>
      </c>
      <c r="B1" s="22"/>
      <c r="L1" s="23"/>
      <c r="M1" s="16"/>
    </row>
    <row r="2" spans="1:13" ht="25.5" customHeight="1">
      <c r="A2" s="216" t="s">
        <v>30</v>
      </c>
      <c r="B2" s="17"/>
      <c r="C2" s="35"/>
      <c r="D2" s="27"/>
      <c r="E2" s="35"/>
      <c r="F2" s="110"/>
      <c r="G2" s="35"/>
      <c r="H2" s="35"/>
      <c r="I2" s="35"/>
      <c r="J2" s="35"/>
      <c r="K2" s="35"/>
      <c r="L2" s="92"/>
      <c r="M2" s="24"/>
    </row>
    <row r="3" spans="1:13" ht="9.75" customHeight="1">
      <c r="A3" s="17"/>
      <c r="B3" s="17"/>
      <c r="C3" s="35"/>
      <c r="D3" s="27"/>
      <c r="E3" s="35"/>
      <c r="F3" s="110"/>
      <c r="G3" s="35"/>
      <c r="H3" s="35"/>
      <c r="I3" s="35"/>
      <c r="J3" s="35"/>
      <c r="K3" s="35"/>
      <c r="L3" s="92"/>
      <c r="M3" s="24"/>
    </row>
    <row r="4" spans="1:13" ht="18">
      <c r="A4" s="172" t="s">
        <v>75</v>
      </c>
      <c r="B4" s="190"/>
      <c r="C4" s="176" t="str">
        <f>'Results by Segments'!$C$5</f>
        <v>3Q 2009</v>
      </c>
      <c r="D4" s="176" t="str">
        <f>'Results by Segments'!$D$5</f>
        <v>4Q 2009</v>
      </c>
      <c r="E4" s="176" t="str">
        <f>'Results by Segments'!$E$5</f>
        <v>FY 2009</v>
      </c>
      <c r="F4" s="267" t="str">
        <f>'Results by Segments'!$F$5</f>
        <v>1Q 2010</v>
      </c>
      <c r="G4" s="176" t="str">
        <f>'Results by Segments'!$G$5</f>
        <v>2Q 2010</v>
      </c>
      <c r="H4" s="176" t="str">
        <f>'Results by Segments'!$H$5</f>
        <v>3Q 2010</v>
      </c>
      <c r="I4" s="176" t="s">
        <v>174</v>
      </c>
      <c r="J4" s="176" t="s">
        <v>175</v>
      </c>
      <c r="K4" s="177" t="s">
        <v>176</v>
      </c>
      <c r="L4" s="176" t="str">
        <f>'Results by Segments'!$L$5</f>
        <v>% change</v>
      </c>
      <c r="M4" s="24"/>
    </row>
    <row r="5" spans="1:13" ht="16.5">
      <c r="A5" s="195" t="s">
        <v>68</v>
      </c>
      <c r="C5" s="82"/>
      <c r="D5" s="82"/>
      <c r="E5" s="82"/>
      <c r="F5" s="286"/>
      <c r="G5" s="82"/>
      <c r="H5" s="82"/>
      <c r="I5" s="82"/>
      <c r="J5" s="82"/>
      <c r="K5" s="131"/>
      <c r="L5" s="215"/>
      <c r="M5" s="24"/>
    </row>
    <row r="6" spans="1:13" ht="18.75" customHeight="1">
      <c r="A6" s="17"/>
      <c r="B6" s="1" t="s">
        <v>139</v>
      </c>
      <c r="C6" s="106">
        <v>0.279</v>
      </c>
      <c r="D6" s="106">
        <v>0.282</v>
      </c>
      <c r="E6" s="106">
        <v>0.282</v>
      </c>
      <c r="F6" s="307">
        <v>0.282</v>
      </c>
      <c r="G6" s="106">
        <v>0.282</v>
      </c>
      <c r="H6" s="106">
        <v>0.288</v>
      </c>
      <c r="I6" s="106">
        <v>0.292</v>
      </c>
      <c r="J6" s="106">
        <v>0.292</v>
      </c>
      <c r="K6" s="144">
        <v>0.296100494</v>
      </c>
      <c r="L6" s="92" t="s">
        <v>25</v>
      </c>
      <c r="M6" s="24"/>
    </row>
    <row r="7" spans="1:13" ht="16.5" customHeight="1">
      <c r="A7" s="17"/>
      <c r="B7" s="17" t="s">
        <v>73</v>
      </c>
      <c r="C7" s="106">
        <v>1.024</v>
      </c>
      <c r="D7" s="106">
        <v>1.029</v>
      </c>
      <c r="E7" s="106">
        <v>1.029</v>
      </c>
      <c r="F7" s="307">
        <v>1.017</v>
      </c>
      <c r="G7" s="106">
        <v>1.019</v>
      </c>
      <c r="H7" s="106">
        <v>1.021</v>
      </c>
      <c r="I7" s="106">
        <v>1.021</v>
      </c>
      <c r="J7" s="106">
        <v>1.027</v>
      </c>
      <c r="K7" s="144">
        <v>1.042255757</v>
      </c>
      <c r="L7" s="92" t="s">
        <v>25</v>
      </c>
      <c r="M7" s="24"/>
    </row>
    <row r="8" spans="1:13" ht="16.5" customHeight="1">
      <c r="A8" s="31"/>
      <c r="B8" s="17"/>
      <c r="C8" s="106"/>
      <c r="D8" s="106"/>
      <c r="E8" s="106"/>
      <c r="F8" s="106"/>
      <c r="G8" s="106"/>
      <c r="H8" s="106"/>
      <c r="I8" s="106"/>
      <c r="J8" s="106"/>
      <c r="K8" s="118"/>
      <c r="L8" s="118"/>
      <c r="M8" s="118"/>
    </row>
    <row r="9" spans="1:13" ht="15">
      <c r="A9" s="31"/>
      <c r="B9" s="17"/>
      <c r="C9" s="101"/>
      <c r="D9" s="101"/>
      <c r="E9" s="101"/>
      <c r="F9" s="101"/>
      <c r="G9" s="101"/>
      <c r="H9" s="101"/>
      <c r="I9" s="101"/>
      <c r="J9" s="101"/>
      <c r="K9" s="112"/>
      <c r="L9" s="112"/>
      <c r="M9" s="112"/>
    </row>
    <row r="10" spans="1:13" ht="18">
      <c r="A10" s="172" t="s">
        <v>91</v>
      </c>
      <c r="B10" s="190"/>
      <c r="C10" s="176" t="str">
        <f>'Results by Segments'!$C$5</f>
        <v>3Q 2009</v>
      </c>
      <c r="D10" s="176" t="str">
        <f>'Results by Segments'!$D$5</f>
        <v>4Q 2009</v>
      </c>
      <c r="E10" s="176" t="str">
        <f>'Results by Segments'!$E$5</f>
        <v>FY 2009</v>
      </c>
      <c r="F10" s="267" t="str">
        <f>'Results by Segments'!$F$5</f>
        <v>1Q 2010</v>
      </c>
      <c r="G10" s="176" t="str">
        <f>'Results by Segments'!$G$5</f>
        <v>2Q 2010</v>
      </c>
      <c r="H10" s="176" t="str">
        <f>'Results by Segments'!$H$5</f>
        <v>3Q 2010</v>
      </c>
      <c r="I10" s="176" t="s">
        <v>174</v>
      </c>
      <c r="J10" s="176" t="s">
        <v>175</v>
      </c>
      <c r="K10" s="177" t="str">
        <f>K4</f>
        <v>1Q 2011</v>
      </c>
      <c r="L10" s="176" t="str">
        <f>'Results by Segments'!$L$5</f>
        <v>% change</v>
      </c>
      <c r="M10" s="176"/>
    </row>
    <row r="11" spans="1:13" ht="15">
      <c r="A11" s="195" t="s">
        <v>5</v>
      </c>
      <c r="C11" s="82"/>
      <c r="D11" s="82"/>
      <c r="E11" s="82"/>
      <c r="F11" s="286"/>
      <c r="G11" s="82"/>
      <c r="H11" s="82"/>
      <c r="I11" s="82"/>
      <c r="J11" s="82"/>
      <c r="K11" s="131"/>
      <c r="L11" s="92"/>
      <c r="M11" s="24"/>
    </row>
    <row r="12" spans="2:13" ht="15">
      <c r="B12" s="169" t="s">
        <v>1</v>
      </c>
      <c r="C12" s="107">
        <v>398.3</v>
      </c>
      <c r="D12" s="107">
        <v>408</v>
      </c>
      <c r="E12" s="107">
        <v>408</v>
      </c>
      <c r="F12" s="308">
        <v>411</v>
      </c>
      <c r="G12" s="107">
        <v>414.3</v>
      </c>
      <c r="H12" s="107">
        <v>428.1</v>
      </c>
      <c r="I12" s="107">
        <v>440.9</v>
      </c>
      <c r="J12" s="107">
        <v>440.9</v>
      </c>
      <c r="K12" s="145">
        <v>449.973</v>
      </c>
      <c r="L12" s="92">
        <f>K12/F12-1</f>
        <v>0.09482481751824823</v>
      </c>
      <c r="M12" s="24"/>
    </row>
    <row r="13" spans="1:13" ht="15">
      <c r="A13" s="17"/>
      <c r="B13" s="170" t="s">
        <v>2</v>
      </c>
      <c r="C13" s="217">
        <v>182</v>
      </c>
      <c r="D13" s="217">
        <v>181.4</v>
      </c>
      <c r="E13" s="217">
        <v>181.4</v>
      </c>
      <c r="F13" s="309">
        <v>180.3</v>
      </c>
      <c r="G13" s="217">
        <v>177.4</v>
      </c>
      <c r="H13" s="217">
        <v>177.2</v>
      </c>
      <c r="I13" s="217">
        <v>178</v>
      </c>
      <c r="J13" s="217">
        <v>178</v>
      </c>
      <c r="K13" s="218">
        <v>179.905</v>
      </c>
      <c r="L13" s="253">
        <f>K13/F13-1</f>
        <v>-0.002190793122573531</v>
      </c>
      <c r="M13" s="24"/>
    </row>
    <row r="14" spans="1:13" ht="15">
      <c r="A14" s="31"/>
      <c r="B14" s="31" t="s">
        <v>0</v>
      </c>
      <c r="C14" s="108">
        <v>580.3</v>
      </c>
      <c r="D14" s="108">
        <v>589.4</v>
      </c>
      <c r="E14" s="108">
        <v>589.4</v>
      </c>
      <c r="F14" s="310">
        <v>591.3</v>
      </c>
      <c r="G14" s="108">
        <v>591.7</v>
      </c>
      <c r="H14" s="108">
        <v>605.3</v>
      </c>
      <c r="I14" s="108">
        <v>618.9</v>
      </c>
      <c r="J14" s="108">
        <v>618.9</v>
      </c>
      <c r="K14" s="146">
        <v>629.878</v>
      </c>
      <c r="L14" s="93">
        <f>K14/F14-1</f>
        <v>0.06524268560798263</v>
      </c>
      <c r="M14" s="24"/>
    </row>
    <row r="15" spans="1:13" ht="15">
      <c r="A15" s="31"/>
      <c r="B15" s="31"/>
      <c r="C15" s="108"/>
      <c r="D15" s="108"/>
      <c r="E15" s="108"/>
      <c r="F15" s="108"/>
      <c r="G15" s="108"/>
      <c r="H15" s="108"/>
      <c r="I15" s="108"/>
      <c r="J15" s="108"/>
      <c r="K15" s="119"/>
      <c r="L15" s="93"/>
      <c r="M15" s="24"/>
    </row>
    <row r="16" spans="1:13" ht="15">
      <c r="A16" s="31"/>
      <c r="B16" s="31"/>
      <c r="C16" s="108"/>
      <c r="D16" s="108"/>
      <c r="E16" s="108"/>
      <c r="F16" s="108"/>
      <c r="G16" s="108"/>
      <c r="H16" s="108"/>
      <c r="I16" s="108"/>
      <c r="J16" s="108"/>
      <c r="K16" s="119"/>
      <c r="L16" s="93"/>
      <c r="M16" s="24"/>
    </row>
    <row r="17" spans="1:13" ht="15">
      <c r="A17" s="17"/>
      <c r="B17" s="31"/>
      <c r="C17" s="102"/>
      <c r="D17" s="102"/>
      <c r="E17" s="102"/>
      <c r="F17" s="102"/>
      <c r="G17" s="102"/>
      <c r="H17" s="102"/>
      <c r="I17" s="102"/>
      <c r="J17" s="102"/>
      <c r="K17" s="116"/>
      <c r="L17" s="92"/>
      <c r="M17" s="24"/>
    </row>
    <row r="18" spans="1:13" ht="18">
      <c r="A18" s="172" t="s">
        <v>8</v>
      </c>
      <c r="B18" s="190"/>
      <c r="C18" s="176" t="str">
        <f>'Results by Segments'!$C$5</f>
        <v>3Q 2009</v>
      </c>
      <c r="D18" s="176" t="str">
        <f>'Results by Segments'!$D$5</f>
        <v>4Q 2009</v>
      </c>
      <c r="E18" s="176" t="str">
        <f>'Results by Segments'!$E$5</f>
        <v>FY 2009</v>
      </c>
      <c r="F18" s="267" t="str">
        <f>'Results by Segments'!$F$5</f>
        <v>1Q 2010</v>
      </c>
      <c r="G18" s="176" t="str">
        <f>'Results by Segments'!$G$5</f>
        <v>2Q 2010</v>
      </c>
      <c r="H18" s="176" t="str">
        <f>'Results by Segments'!$H$5</f>
        <v>3Q 2010</v>
      </c>
      <c r="I18" s="176" t="s">
        <v>174</v>
      </c>
      <c r="J18" s="176" t="s">
        <v>175</v>
      </c>
      <c r="K18" s="177" t="str">
        <f>K4</f>
        <v>1Q 2011</v>
      </c>
      <c r="L18" s="176" t="str">
        <f>'Results by Segments'!$L$5</f>
        <v>% change</v>
      </c>
      <c r="M18" s="24"/>
    </row>
    <row r="19" spans="1:13" ht="15">
      <c r="A19" s="195" t="s">
        <v>7</v>
      </c>
      <c r="C19" s="82"/>
      <c r="D19" s="82"/>
      <c r="E19" s="82"/>
      <c r="F19" s="286"/>
      <c r="G19" s="82"/>
      <c r="H19" s="82"/>
      <c r="I19" s="82"/>
      <c r="J19" s="82"/>
      <c r="K19" s="131"/>
      <c r="L19" s="92"/>
      <c r="M19" s="24"/>
    </row>
    <row r="20" spans="1:13" ht="15">
      <c r="A20" s="17"/>
      <c r="B20" s="17" t="s">
        <v>1</v>
      </c>
      <c r="C20" s="107">
        <v>29.8</v>
      </c>
      <c r="D20" s="107">
        <v>27.3</v>
      </c>
      <c r="E20" s="107">
        <v>28.5</v>
      </c>
      <c r="F20" s="308">
        <v>25.1</v>
      </c>
      <c r="G20" s="107">
        <v>26.6</v>
      </c>
      <c r="H20" s="107">
        <v>28.1</v>
      </c>
      <c r="I20" s="107">
        <v>26</v>
      </c>
      <c r="J20" s="107">
        <v>26.5</v>
      </c>
      <c r="K20" s="145">
        <v>24.347890818</v>
      </c>
      <c r="L20" s="92">
        <f>K20/F20-1</f>
        <v>-0.02996450924302796</v>
      </c>
      <c r="M20" s="24"/>
    </row>
    <row r="21" spans="1:13" ht="15">
      <c r="A21" s="31"/>
      <c r="B21" s="17" t="s">
        <v>2</v>
      </c>
      <c r="C21" s="107">
        <v>8.1</v>
      </c>
      <c r="D21" s="107">
        <v>6.5</v>
      </c>
      <c r="E21" s="107">
        <v>7.3</v>
      </c>
      <c r="F21" s="308">
        <v>6.4</v>
      </c>
      <c r="G21" s="107">
        <v>6.6</v>
      </c>
      <c r="H21" s="107">
        <v>6.2</v>
      </c>
      <c r="I21" s="107">
        <v>6.5</v>
      </c>
      <c r="J21" s="107">
        <v>6.4</v>
      </c>
      <c r="K21" s="145">
        <v>6.151214851</v>
      </c>
      <c r="L21" s="92">
        <f>K21/F21-1</f>
        <v>-0.038872679531250065</v>
      </c>
      <c r="M21" s="24"/>
    </row>
    <row r="22" spans="1:13" ht="15">
      <c r="A22" s="31"/>
      <c r="B22" s="17" t="s">
        <v>22</v>
      </c>
      <c r="C22" s="107">
        <v>23</v>
      </c>
      <c r="D22" s="107">
        <v>20.8</v>
      </c>
      <c r="E22" s="107">
        <v>21.7</v>
      </c>
      <c r="F22" s="308">
        <v>19.4</v>
      </c>
      <c r="G22" s="107">
        <v>20.6</v>
      </c>
      <c r="H22" s="107">
        <v>21.7</v>
      </c>
      <c r="I22" s="107">
        <v>20.4</v>
      </c>
      <c r="J22" s="107">
        <v>20.5</v>
      </c>
      <c r="K22" s="145">
        <v>19.131470305</v>
      </c>
      <c r="L22" s="92">
        <f>K22/F22-1</f>
        <v>-0.013841736855670028</v>
      </c>
      <c r="M22" s="24"/>
    </row>
    <row r="23" spans="1:13" ht="15">
      <c r="A23" s="31"/>
      <c r="B23" s="31"/>
      <c r="C23" s="108"/>
      <c r="D23" s="108"/>
      <c r="E23" s="108"/>
      <c r="F23" s="108"/>
      <c r="G23" s="108"/>
      <c r="H23" s="108"/>
      <c r="I23" s="108"/>
      <c r="J23" s="108"/>
      <c r="K23" s="119"/>
      <c r="L23" s="119"/>
      <c r="M23" s="24"/>
    </row>
    <row r="24" spans="1:13" ht="18">
      <c r="A24" s="172" t="s">
        <v>92</v>
      </c>
      <c r="B24" s="190"/>
      <c r="C24" s="176" t="str">
        <f>'Results by Segments'!$C$5</f>
        <v>3Q 2009</v>
      </c>
      <c r="D24" s="176" t="str">
        <f>'Results by Segments'!$D$5</f>
        <v>4Q 2009</v>
      </c>
      <c r="E24" s="176" t="str">
        <f>'Results by Segments'!$E$5</f>
        <v>FY 2009</v>
      </c>
      <c r="F24" s="267" t="str">
        <f>'Results by Segments'!$F$5</f>
        <v>1Q 2010</v>
      </c>
      <c r="G24" s="176" t="str">
        <f>'Results by Segments'!$G$5</f>
        <v>2Q 2010</v>
      </c>
      <c r="H24" s="176" t="str">
        <f>'Results by Segments'!$H$5</f>
        <v>3Q 2010</v>
      </c>
      <c r="I24" s="176" t="s">
        <v>174</v>
      </c>
      <c r="J24" s="176" t="s">
        <v>175</v>
      </c>
      <c r="K24" s="177" t="str">
        <f>K4</f>
        <v>1Q 2011</v>
      </c>
      <c r="L24" s="176" t="str">
        <f>'Results by Segments'!$L$5</f>
        <v>% change</v>
      </c>
      <c r="M24" s="24"/>
    </row>
    <row r="25" spans="1:13" ht="15">
      <c r="A25" s="195"/>
      <c r="C25" s="82"/>
      <c r="D25" s="82"/>
      <c r="E25" s="82"/>
      <c r="F25" s="286"/>
      <c r="G25" s="82"/>
      <c r="H25" s="82"/>
      <c r="I25" s="82"/>
      <c r="J25" s="82"/>
      <c r="K25" s="131"/>
      <c r="L25" s="92"/>
      <c r="M25" s="24"/>
    </row>
    <row r="26" spans="2:13" ht="15">
      <c r="B26" s="1" t="s">
        <v>140</v>
      </c>
      <c r="C26" s="98">
        <v>139.797563301</v>
      </c>
      <c r="D26" s="98">
        <v>154.149034793</v>
      </c>
      <c r="E26" s="98">
        <v>145.4</v>
      </c>
      <c r="F26" s="297">
        <v>153.411159991</v>
      </c>
      <c r="G26" s="98">
        <v>158.248282424</v>
      </c>
      <c r="H26" s="98">
        <v>150.918974253</v>
      </c>
      <c r="I26" s="98">
        <v>163.909493229</v>
      </c>
      <c r="J26" s="98">
        <v>156.7</v>
      </c>
      <c r="K26" s="139">
        <v>165.104156622</v>
      </c>
      <c r="L26" s="92">
        <f>K26/F26-1</f>
        <v>0.07621998707060151</v>
      </c>
      <c r="M26" s="24"/>
    </row>
    <row r="27" spans="3:13" ht="15">
      <c r="C27" s="98"/>
      <c r="D27" s="98"/>
      <c r="E27" s="98"/>
      <c r="F27" s="98"/>
      <c r="G27" s="98"/>
      <c r="H27" s="98"/>
      <c r="I27" s="98"/>
      <c r="J27" s="98"/>
      <c r="K27" s="114"/>
      <c r="L27" s="114"/>
      <c r="M27" s="114"/>
    </row>
    <row r="28" spans="3:13" ht="15">
      <c r="C28" s="98"/>
      <c r="D28" s="98"/>
      <c r="E28" s="98"/>
      <c r="F28" s="98"/>
      <c r="G28" s="98"/>
      <c r="H28" s="98"/>
      <c r="I28" s="98"/>
      <c r="J28" s="98"/>
      <c r="K28" s="114"/>
      <c r="L28" s="114"/>
      <c r="M28" s="114"/>
    </row>
    <row r="29" spans="1:13" ht="18">
      <c r="A29" s="172" t="s">
        <v>40</v>
      </c>
      <c r="B29" s="190"/>
      <c r="C29" s="176" t="str">
        <f>'Results by Segments'!$C$5</f>
        <v>3Q 2009</v>
      </c>
      <c r="D29" s="176" t="str">
        <f>'Results by Segments'!$D$5</f>
        <v>4Q 2009</v>
      </c>
      <c r="E29" s="176" t="str">
        <f>'Results by Segments'!$E$5</f>
        <v>FY 2009</v>
      </c>
      <c r="F29" s="267" t="str">
        <f>'Results by Segments'!$F$5</f>
        <v>1Q 2010</v>
      </c>
      <c r="G29" s="176" t="str">
        <f>'Results by Segments'!$G$5</f>
        <v>2Q 2010</v>
      </c>
      <c r="H29" s="176" t="str">
        <f>'Results by Segments'!$H$5</f>
        <v>3Q 2010</v>
      </c>
      <c r="I29" s="176" t="s">
        <v>174</v>
      </c>
      <c r="J29" s="176" t="s">
        <v>175</v>
      </c>
      <c r="K29" s="177" t="str">
        <f>K4</f>
        <v>1Q 2011</v>
      </c>
      <c r="L29" s="176" t="str">
        <f>'Results by Segments'!$L$5</f>
        <v>% change</v>
      </c>
      <c r="M29" s="176"/>
    </row>
    <row r="30" spans="1:13" ht="15">
      <c r="A30" s="195"/>
      <c r="C30" s="82"/>
      <c r="D30" s="82"/>
      <c r="E30" s="82"/>
      <c r="F30" s="286"/>
      <c r="G30" s="82"/>
      <c r="H30" s="82"/>
      <c r="I30" s="82"/>
      <c r="J30" s="82"/>
      <c r="K30" s="131"/>
      <c r="L30" s="92"/>
      <c r="M30" s="24"/>
    </row>
    <row r="31" spans="2:13" ht="15">
      <c r="B31" s="17" t="s">
        <v>133</v>
      </c>
      <c r="C31" s="106">
        <v>0.23081966</v>
      </c>
      <c r="D31" s="106">
        <v>0.235039058</v>
      </c>
      <c r="E31" s="106">
        <v>0.22137414</v>
      </c>
      <c r="F31" s="307">
        <v>0.256173825</v>
      </c>
      <c r="G31" s="106">
        <v>0.252116532</v>
      </c>
      <c r="H31" s="106">
        <v>0.281400016</v>
      </c>
      <c r="I31" s="106">
        <v>0.278468615</v>
      </c>
      <c r="J31" s="106">
        <v>0.267328058</v>
      </c>
      <c r="K31" s="144">
        <v>0.313888257</v>
      </c>
      <c r="L31" s="92">
        <f>K31/F31-1</f>
        <v>0.22529402447732494</v>
      </c>
      <c r="M31" s="24"/>
    </row>
    <row r="32" spans="2:13" ht="15">
      <c r="B32" s="1" t="s">
        <v>134</v>
      </c>
      <c r="C32" s="105">
        <v>11572</v>
      </c>
      <c r="D32" s="105">
        <v>12094</v>
      </c>
      <c r="E32" s="105">
        <v>12094</v>
      </c>
      <c r="F32" s="303">
        <v>12475</v>
      </c>
      <c r="G32" s="105">
        <v>12819</v>
      </c>
      <c r="H32" s="105">
        <v>14544</v>
      </c>
      <c r="I32" s="105">
        <v>14559</v>
      </c>
      <c r="J32" s="105">
        <v>14559</v>
      </c>
      <c r="K32" s="143">
        <v>15194</v>
      </c>
      <c r="L32" s="92">
        <f>K32/F32-1</f>
        <v>0.21795591182364737</v>
      </c>
      <c r="M32" s="24"/>
    </row>
    <row r="33" spans="3:13" ht="15">
      <c r="C33" s="98"/>
      <c r="D33" s="98"/>
      <c r="E33" s="98"/>
      <c r="F33" s="98"/>
      <c r="G33" s="98"/>
      <c r="H33" s="98"/>
      <c r="I33" s="98"/>
      <c r="J33" s="98"/>
      <c r="K33" s="311"/>
      <c r="L33" s="92"/>
      <c r="M33" s="24"/>
    </row>
    <row r="34" spans="1:13" ht="25.5" customHeight="1">
      <c r="A34" s="222" t="s">
        <v>78</v>
      </c>
      <c r="B34" s="17"/>
      <c r="C34" s="27"/>
      <c r="D34" s="27"/>
      <c r="E34" s="27"/>
      <c r="F34" s="27"/>
      <c r="G34" s="27"/>
      <c r="H34" s="27"/>
      <c r="I34" s="27"/>
      <c r="J34" s="27"/>
      <c r="K34" s="27"/>
      <c r="L34" s="92"/>
      <c r="M34" s="24"/>
    </row>
    <row r="35" spans="1:13" ht="22.5" customHeight="1">
      <c r="A35" s="216" t="s">
        <v>31</v>
      </c>
      <c r="B35" s="17"/>
      <c r="C35" s="27"/>
      <c r="D35" s="27"/>
      <c r="E35" s="27"/>
      <c r="F35" s="27"/>
      <c r="G35" s="27"/>
      <c r="H35" s="27"/>
      <c r="I35" s="27"/>
      <c r="J35" s="27"/>
      <c r="K35" s="27"/>
      <c r="L35" s="92"/>
      <c r="M35" s="24"/>
    </row>
    <row r="36" spans="1:13" ht="9.75" customHeight="1">
      <c r="A36" s="216"/>
      <c r="B36" s="17"/>
      <c r="C36" s="27"/>
      <c r="D36" s="27"/>
      <c r="E36" s="27"/>
      <c r="F36" s="27"/>
      <c r="G36" s="27"/>
      <c r="H36" s="27"/>
      <c r="I36" s="27"/>
      <c r="J36" s="27"/>
      <c r="K36" s="27"/>
      <c r="L36" s="92"/>
      <c r="M36" s="24"/>
    </row>
    <row r="37" spans="1:13" ht="18">
      <c r="A37" s="172" t="s">
        <v>75</v>
      </c>
      <c r="B37" s="190"/>
      <c r="C37" s="176" t="str">
        <f>'Results by Segments'!$C$5</f>
        <v>3Q 2009</v>
      </c>
      <c r="D37" s="176" t="str">
        <f>'Results by Segments'!$D$5</f>
        <v>4Q 2009</v>
      </c>
      <c r="E37" s="176" t="str">
        <f>'Results by Segments'!$E$5</f>
        <v>FY 2009</v>
      </c>
      <c r="F37" s="267" t="str">
        <f>'Results by Segments'!$F$5</f>
        <v>1Q 2010</v>
      </c>
      <c r="G37" s="176" t="str">
        <f>'Results by Segments'!$G$5</f>
        <v>2Q 2010</v>
      </c>
      <c r="H37" s="176" t="str">
        <f>'Results by Segments'!$H$5</f>
        <v>3Q 2010</v>
      </c>
      <c r="I37" s="176" t="s">
        <v>174</v>
      </c>
      <c r="J37" s="176" t="s">
        <v>175</v>
      </c>
      <c r="K37" s="177" t="str">
        <f>K4</f>
        <v>1Q 2011</v>
      </c>
      <c r="L37" s="176" t="str">
        <f>'Results by Segments'!$L$5</f>
        <v>% change</v>
      </c>
      <c r="M37" s="24"/>
    </row>
    <row r="38" spans="1:13" ht="16.5">
      <c r="A38" s="195" t="s">
        <v>68</v>
      </c>
      <c r="C38" s="82"/>
      <c r="D38" s="82"/>
      <c r="E38" s="82"/>
      <c r="F38" s="286"/>
      <c r="G38" s="82"/>
      <c r="H38" s="82"/>
      <c r="I38" s="82"/>
      <c r="J38" s="82"/>
      <c r="K38" s="131"/>
      <c r="L38" s="215"/>
      <c r="M38" s="24"/>
    </row>
    <row r="39" spans="1:13" ht="15">
      <c r="A39" s="17"/>
      <c r="B39" s="1" t="s">
        <v>115</v>
      </c>
      <c r="C39" s="101">
        <v>0.115</v>
      </c>
      <c r="D39" s="101">
        <v>0.12</v>
      </c>
      <c r="E39" s="101">
        <v>0.12</v>
      </c>
      <c r="F39" s="299">
        <v>0.122</v>
      </c>
      <c r="G39" s="101">
        <v>0.13</v>
      </c>
      <c r="H39" s="101">
        <v>0.13</v>
      </c>
      <c r="I39" s="101">
        <v>0.137</v>
      </c>
      <c r="J39" s="101">
        <v>0.137</v>
      </c>
      <c r="K39" s="136">
        <v>0.141965686</v>
      </c>
      <c r="L39" s="92" t="s">
        <v>25</v>
      </c>
      <c r="M39" s="24"/>
    </row>
    <row r="40" spans="1:13" ht="15">
      <c r="A40" s="17"/>
      <c r="B40" s="17" t="s">
        <v>73</v>
      </c>
      <c r="C40" s="101">
        <v>1.246</v>
      </c>
      <c r="D40" s="101">
        <v>1.284</v>
      </c>
      <c r="E40" s="101">
        <v>1.284</v>
      </c>
      <c r="F40" s="299">
        <v>1.284</v>
      </c>
      <c r="G40" s="101">
        <v>1.306</v>
      </c>
      <c r="H40" s="101">
        <v>1.321</v>
      </c>
      <c r="I40" s="101">
        <v>1.341</v>
      </c>
      <c r="J40" s="101">
        <v>1.341</v>
      </c>
      <c r="K40" s="136">
        <v>1.356019294</v>
      </c>
      <c r="L40" s="92" t="s">
        <v>25</v>
      </c>
      <c r="M40" s="24"/>
    </row>
    <row r="41" spans="1:13" ht="15">
      <c r="A41" s="31"/>
      <c r="B41" s="17"/>
      <c r="C41" s="101"/>
      <c r="D41" s="101"/>
      <c r="E41" s="101"/>
      <c r="F41" s="101"/>
      <c r="G41" s="101"/>
      <c r="H41" s="101"/>
      <c r="I41" s="101"/>
      <c r="J41" s="101"/>
      <c r="K41" s="312"/>
      <c r="L41" s="92"/>
      <c r="M41" s="24"/>
    </row>
    <row r="42" spans="1:13" ht="18">
      <c r="A42" s="172" t="s">
        <v>91</v>
      </c>
      <c r="B42" s="190"/>
      <c r="C42" s="176" t="str">
        <f>'Results by Segments'!$C$5</f>
        <v>3Q 2009</v>
      </c>
      <c r="D42" s="176" t="str">
        <f>'Results by Segments'!$D$5</f>
        <v>4Q 2009</v>
      </c>
      <c r="E42" s="176" t="str">
        <f>'Results by Segments'!$E$5</f>
        <v>FY 2009</v>
      </c>
      <c r="F42" s="267" t="str">
        <f>'Results by Segments'!$F$5</f>
        <v>1Q 2010</v>
      </c>
      <c r="G42" s="176" t="str">
        <f>'Results by Segments'!$G$5</f>
        <v>2Q 2010</v>
      </c>
      <c r="H42" s="176" t="str">
        <f>'Results by Segments'!$H$5</f>
        <v>3Q 2010</v>
      </c>
      <c r="I42" s="176" t="s">
        <v>174</v>
      </c>
      <c r="J42" s="176" t="s">
        <v>175</v>
      </c>
      <c r="K42" s="177" t="str">
        <f>K4</f>
        <v>1Q 2011</v>
      </c>
      <c r="L42" s="176" t="str">
        <f>'Results by Segments'!$L$5</f>
        <v>% change</v>
      </c>
      <c r="M42" s="24"/>
    </row>
    <row r="43" spans="1:13" ht="15">
      <c r="A43" s="195" t="s">
        <v>5</v>
      </c>
      <c r="C43" s="82"/>
      <c r="D43" s="82"/>
      <c r="E43" s="82"/>
      <c r="F43" s="286"/>
      <c r="G43" s="82"/>
      <c r="H43" s="82"/>
      <c r="I43" s="82"/>
      <c r="J43" s="82"/>
      <c r="K43" s="131"/>
      <c r="L43" s="92"/>
      <c r="M43" s="24"/>
    </row>
    <row r="44" spans="1:13" ht="15">
      <c r="A44" s="17"/>
      <c r="B44" s="17" t="s">
        <v>71</v>
      </c>
      <c r="C44" s="102">
        <v>1070.1</v>
      </c>
      <c r="D44" s="102">
        <v>1153.9</v>
      </c>
      <c r="E44" s="102">
        <v>1153.9</v>
      </c>
      <c r="F44" s="300">
        <v>1164.1</v>
      </c>
      <c r="G44" s="102">
        <v>1264.7</v>
      </c>
      <c r="H44" s="102">
        <v>1280.6</v>
      </c>
      <c r="I44" s="102">
        <v>1359.7</v>
      </c>
      <c r="J44" s="102">
        <v>1359.7</v>
      </c>
      <c r="K44" s="141">
        <v>1428.121</v>
      </c>
      <c r="L44" s="92">
        <f>K44/F44-1</f>
        <v>0.22680268018211502</v>
      </c>
      <c r="M44" s="26"/>
    </row>
    <row r="45" spans="1:13" ht="15">
      <c r="A45" s="17"/>
      <c r="B45" s="17"/>
      <c r="C45" s="102"/>
      <c r="D45" s="102"/>
      <c r="E45" s="102"/>
      <c r="F45" s="102"/>
      <c r="G45" s="102"/>
      <c r="H45" s="102"/>
      <c r="I45" s="102"/>
      <c r="J45" s="102"/>
      <c r="K45" s="116"/>
      <c r="L45" s="116"/>
      <c r="M45" s="26"/>
    </row>
    <row r="46" spans="1:13" ht="15">
      <c r="A46" s="17"/>
      <c r="B46" s="17"/>
      <c r="C46" s="102"/>
      <c r="D46" s="102"/>
      <c r="E46" s="102"/>
      <c r="F46" s="102"/>
      <c r="G46" s="102"/>
      <c r="H46" s="102"/>
      <c r="I46" s="102"/>
      <c r="J46" s="102"/>
      <c r="K46" s="116"/>
      <c r="L46" s="116"/>
      <c r="M46" s="26"/>
    </row>
    <row r="47" spans="1:13" ht="36" customHeight="1">
      <c r="A47" s="216" t="s">
        <v>32</v>
      </c>
      <c r="B47" s="17"/>
      <c r="C47" s="27"/>
      <c r="D47" s="27"/>
      <c r="E47" s="27"/>
      <c r="F47" s="27"/>
      <c r="G47" s="27"/>
      <c r="H47" s="27"/>
      <c r="I47" s="27"/>
      <c r="J47" s="27"/>
      <c r="K47" s="27"/>
      <c r="L47" s="92"/>
      <c r="M47" s="24"/>
    </row>
    <row r="48" spans="1:13" ht="18">
      <c r="A48" s="97"/>
      <c r="B48" s="17"/>
      <c r="C48" s="27"/>
      <c r="D48" s="27"/>
      <c r="E48" s="27"/>
      <c r="F48" s="27"/>
      <c r="G48" s="27"/>
      <c r="H48" s="27"/>
      <c r="I48" s="27"/>
      <c r="J48" s="27"/>
      <c r="K48" s="27"/>
      <c r="L48" s="92"/>
      <c r="M48" s="24"/>
    </row>
    <row r="49" spans="1:13" ht="18">
      <c r="A49" s="172" t="s">
        <v>75</v>
      </c>
      <c r="B49" s="121"/>
      <c r="C49" s="176" t="str">
        <f>'Results by Segments'!$C$5</f>
        <v>3Q 2009</v>
      </c>
      <c r="D49" s="176" t="str">
        <f>'Results by Segments'!$D$5</f>
        <v>4Q 2009</v>
      </c>
      <c r="E49" s="176" t="str">
        <f>'Results by Segments'!$E$5</f>
        <v>FY 2009</v>
      </c>
      <c r="F49" s="267" t="str">
        <f>'Results by Segments'!$F$5</f>
        <v>1Q 2010</v>
      </c>
      <c r="G49" s="176" t="str">
        <f>'Results by Segments'!$G$5</f>
        <v>2Q 2010</v>
      </c>
      <c r="H49" s="176" t="str">
        <f>'Results by Segments'!$H$5</f>
        <v>3Q 2010</v>
      </c>
      <c r="I49" s="176" t="s">
        <v>174</v>
      </c>
      <c r="J49" s="176" t="s">
        <v>175</v>
      </c>
      <c r="K49" s="177" t="str">
        <f>K4</f>
        <v>1Q 2011</v>
      </c>
      <c r="L49" s="176" t="str">
        <f>'Results by Segments'!$L$5</f>
        <v>% change</v>
      </c>
      <c r="M49" s="24"/>
    </row>
    <row r="50" spans="1:13" ht="16.5">
      <c r="A50" s="195" t="s">
        <v>68</v>
      </c>
      <c r="B50" s="96"/>
      <c r="C50" s="77"/>
      <c r="D50" s="77"/>
      <c r="E50" s="77"/>
      <c r="F50" s="313"/>
      <c r="G50" s="77"/>
      <c r="H50" s="77"/>
      <c r="I50" s="77"/>
      <c r="J50" s="77"/>
      <c r="K50" s="134"/>
      <c r="L50" s="215"/>
      <c r="M50" s="24"/>
    </row>
    <row r="51" spans="1:13" ht="15">
      <c r="A51" s="17"/>
      <c r="B51" s="1" t="s">
        <v>115</v>
      </c>
      <c r="C51" s="101">
        <v>0.129</v>
      </c>
      <c r="D51" s="101">
        <v>0.159</v>
      </c>
      <c r="E51" s="101">
        <v>0.159</v>
      </c>
      <c r="F51" s="299">
        <v>0.164</v>
      </c>
      <c r="G51" s="101">
        <v>0.171</v>
      </c>
      <c r="H51" s="101">
        <v>0.19</v>
      </c>
      <c r="I51" s="101">
        <v>0.199</v>
      </c>
      <c r="J51" s="101">
        <v>0.199</v>
      </c>
      <c r="K51" s="136">
        <v>0.214778242</v>
      </c>
      <c r="L51" s="92" t="s">
        <v>25</v>
      </c>
      <c r="M51" s="24"/>
    </row>
    <row r="52" spans="1:13" ht="15">
      <c r="A52" s="17"/>
      <c r="B52" s="17" t="s">
        <v>73</v>
      </c>
      <c r="C52" s="101">
        <v>1.005</v>
      </c>
      <c r="D52" s="101">
        <v>0.927</v>
      </c>
      <c r="E52" s="101">
        <v>0.927</v>
      </c>
      <c r="F52" s="299">
        <v>0.998</v>
      </c>
      <c r="G52" s="101">
        <v>1.016</v>
      </c>
      <c r="H52" s="101">
        <v>0.997</v>
      </c>
      <c r="I52" s="101">
        <v>1.082</v>
      </c>
      <c r="J52" s="101">
        <v>1.082</v>
      </c>
      <c r="K52" s="136">
        <v>1.10827908</v>
      </c>
      <c r="L52" s="92" t="s">
        <v>25</v>
      </c>
      <c r="M52" s="24"/>
    </row>
    <row r="53" spans="1:13" ht="15">
      <c r="A53" s="17"/>
      <c r="B53" s="17"/>
      <c r="C53" s="101"/>
      <c r="D53" s="101"/>
      <c r="E53" s="101"/>
      <c r="F53" s="101"/>
      <c r="G53" s="101"/>
      <c r="H53" s="101"/>
      <c r="I53" s="101"/>
      <c r="J53" s="101"/>
      <c r="K53" s="112"/>
      <c r="L53" s="92"/>
      <c r="M53" s="24"/>
    </row>
    <row r="54" spans="1:13" ht="15">
      <c r="A54" s="31"/>
      <c r="B54" s="17"/>
      <c r="C54" s="101"/>
      <c r="D54" s="101"/>
      <c r="E54" s="101"/>
      <c r="F54" s="101"/>
      <c r="G54" s="101"/>
      <c r="H54" s="101"/>
      <c r="I54" s="101"/>
      <c r="J54" s="101"/>
      <c r="K54" s="112"/>
      <c r="L54" s="112"/>
      <c r="M54" s="112"/>
    </row>
    <row r="55" spans="1:13" ht="18">
      <c r="A55" s="172" t="s">
        <v>91</v>
      </c>
      <c r="B55" s="121"/>
      <c r="C55" s="176" t="str">
        <f>'Results by Segments'!$C$5</f>
        <v>3Q 2009</v>
      </c>
      <c r="D55" s="176" t="str">
        <f>'Results by Segments'!$D$5</f>
        <v>4Q 2009</v>
      </c>
      <c r="E55" s="176" t="str">
        <f>'Results by Segments'!$E$5</f>
        <v>FY 2009</v>
      </c>
      <c r="F55" s="267" t="str">
        <f>'Results by Segments'!$F$5</f>
        <v>1Q 2010</v>
      </c>
      <c r="G55" s="176" t="str">
        <f>'Results by Segments'!$G$5</f>
        <v>2Q 2010</v>
      </c>
      <c r="H55" s="176" t="str">
        <f>'Results by Segments'!$H$5</f>
        <v>3Q 2010</v>
      </c>
      <c r="I55" s="176" t="s">
        <v>174</v>
      </c>
      <c r="J55" s="176" t="s">
        <v>175</v>
      </c>
      <c r="K55" s="177" t="str">
        <f>K4</f>
        <v>1Q 2011</v>
      </c>
      <c r="L55" s="176" t="str">
        <f>'Results by Segments'!$L$5</f>
        <v>% change</v>
      </c>
      <c r="M55" s="24"/>
    </row>
    <row r="56" spans="1:13" ht="16.5">
      <c r="A56" s="195" t="s">
        <v>5</v>
      </c>
      <c r="B56" s="96"/>
      <c r="C56" s="77"/>
      <c r="D56" s="77"/>
      <c r="E56" s="77"/>
      <c r="F56" s="313"/>
      <c r="G56" s="77"/>
      <c r="H56" s="77"/>
      <c r="I56" s="77"/>
      <c r="J56" s="77"/>
      <c r="K56" s="134"/>
      <c r="L56" s="215"/>
      <c r="M56" s="24"/>
    </row>
    <row r="57" spans="1:13" ht="15">
      <c r="A57" s="17"/>
      <c r="B57" s="17" t="s">
        <v>71</v>
      </c>
      <c r="C57" s="102">
        <v>265.5</v>
      </c>
      <c r="D57" s="102">
        <v>303.7</v>
      </c>
      <c r="E57" s="102">
        <v>303.7</v>
      </c>
      <c r="F57" s="300">
        <v>333.3</v>
      </c>
      <c r="G57" s="102">
        <v>353.2</v>
      </c>
      <c r="H57" s="102">
        <v>388.2</v>
      </c>
      <c r="I57" s="102">
        <v>442.2</v>
      </c>
      <c r="J57" s="102">
        <v>442.2</v>
      </c>
      <c r="K57" s="141">
        <v>490.52</v>
      </c>
      <c r="L57" s="92">
        <f>K57/F57-1</f>
        <v>0.4717071707170717</v>
      </c>
      <c r="M57" s="26"/>
    </row>
    <row r="58" spans="1:13" ht="15">
      <c r="A58" s="17"/>
      <c r="B58" s="31"/>
      <c r="C58" s="102"/>
      <c r="D58" s="102"/>
      <c r="E58" s="102"/>
      <c r="F58" s="102"/>
      <c r="G58" s="102"/>
      <c r="H58" s="102"/>
      <c r="I58" s="102"/>
      <c r="J58" s="102"/>
      <c r="K58" s="116"/>
      <c r="L58" s="116"/>
      <c r="M58" s="116"/>
    </row>
    <row r="59" spans="3:13" ht="15">
      <c r="C59" s="98"/>
      <c r="D59" s="98"/>
      <c r="E59" s="98"/>
      <c r="F59" s="98"/>
      <c r="G59" s="98"/>
      <c r="H59" s="98"/>
      <c r="I59" s="98"/>
      <c r="J59" s="98"/>
      <c r="K59" s="114"/>
      <c r="L59" s="114"/>
      <c r="M59" s="114"/>
    </row>
    <row r="60" spans="1:13" ht="18.75">
      <c r="A60" s="216" t="s">
        <v>33</v>
      </c>
      <c r="C60" s="27"/>
      <c r="D60" s="27"/>
      <c r="E60" s="27"/>
      <c r="F60" s="27"/>
      <c r="G60" s="27"/>
      <c r="H60" s="27"/>
      <c r="I60" s="27"/>
      <c r="J60" s="27"/>
      <c r="K60" s="27"/>
      <c r="L60" s="92"/>
      <c r="M60" s="24"/>
    </row>
    <row r="61" spans="1:13" ht="18">
      <c r="A61" s="97"/>
      <c r="C61" s="27"/>
      <c r="D61" s="27"/>
      <c r="E61" s="27"/>
      <c r="F61" s="27"/>
      <c r="G61" s="27"/>
      <c r="H61" s="27"/>
      <c r="I61" s="27"/>
      <c r="J61" s="27"/>
      <c r="K61" s="27"/>
      <c r="L61" s="92"/>
      <c r="M61" s="24"/>
    </row>
    <row r="62" spans="1:13" ht="18">
      <c r="A62" s="172" t="s">
        <v>91</v>
      </c>
      <c r="B62" s="28"/>
      <c r="C62" s="176" t="str">
        <f>'Results by Segments'!$C$5</f>
        <v>3Q 2009</v>
      </c>
      <c r="D62" s="176" t="str">
        <f>'Results by Segments'!$D$5</f>
        <v>4Q 2009</v>
      </c>
      <c r="E62" s="176" t="str">
        <f>'Results by Segments'!$E$5</f>
        <v>FY 2009</v>
      </c>
      <c r="F62" s="267" t="str">
        <f>'Results by Segments'!$F$5</f>
        <v>1Q 2010</v>
      </c>
      <c r="G62" s="176" t="str">
        <f>'Results by Segments'!$G$5</f>
        <v>2Q 2010</v>
      </c>
      <c r="H62" s="176" t="str">
        <f>'Results by Segments'!$H$5</f>
        <v>3Q 2010</v>
      </c>
      <c r="I62" s="176" t="s">
        <v>174</v>
      </c>
      <c r="J62" s="176" t="s">
        <v>175</v>
      </c>
      <c r="K62" s="177" t="str">
        <f>K4</f>
        <v>1Q 2011</v>
      </c>
      <c r="L62" s="176" t="str">
        <f>'Results by Segments'!$L$5</f>
        <v>% change</v>
      </c>
      <c r="M62" s="24"/>
    </row>
    <row r="63" spans="1:13" s="31" customFormat="1" ht="15">
      <c r="A63" s="195" t="s">
        <v>5</v>
      </c>
      <c r="F63" s="314"/>
      <c r="K63" s="221"/>
      <c r="M63" s="24"/>
    </row>
    <row r="64" spans="1:13" ht="15">
      <c r="A64" s="17"/>
      <c r="B64" s="17" t="s">
        <v>71</v>
      </c>
      <c r="C64" s="98">
        <v>6.2</v>
      </c>
      <c r="D64" s="98">
        <v>6.3</v>
      </c>
      <c r="E64" s="98">
        <v>6.3</v>
      </c>
      <c r="F64" s="297">
        <v>6.1</v>
      </c>
      <c r="G64" s="98">
        <v>6.2</v>
      </c>
      <c r="H64" s="98">
        <v>6.3</v>
      </c>
      <c r="I64" s="98">
        <v>6.4</v>
      </c>
      <c r="J64" s="98">
        <v>6.4</v>
      </c>
      <c r="K64" s="139">
        <v>6.524</v>
      </c>
      <c r="L64" s="92">
        <f>K64/F64-1</f>
        <v>0.06950819672131159</v>
      </c>
      <c r="M64" s="16"/>
    </row>
    <row r="65" spans="1:13" ht="11.25" customHeight="1">
      <c r="A65" s="331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16"/>
    </row>
    <row r="66" spans="1:17" s="83" customFormat="1" ht="15">
      <c r="A66" s="332"/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16"/>
      <c r="N66" s="17"/>
      <c r="O66" s="17"/>
      <c r="P66" s="17"/>
      <c r="Q66" s="17"/>
    </row>
    <row r="67" ht="15">
      <c r="M67" s="16"/>
    </row>
    <row r="68" ht="15">
      <c r="M68" s="16"/>
    </row>
    <row r="69" ht="15">
      <c r="M69" s="16"/>
    </row>
    <row r="70" ht="15">
      <c r="M70" s="16"/>
    </row>
    <row r="71" ht="15">
      <c r="M71" s="16"/>
    </row>
    <row r="72" ht="15">
      <c r="M72" s="16"/>
    </row>
    <row r="73" ht="15">
      <c r="M73" s="16"/>
    </row>
    <row r="74" ht="15">
      <c r="M74" s="16"/>
    </row>
    <row r="75" ht="15">
      <c r="M75" s="16"/>
    </row>
    <row r="76" ht="15">
      <c r="M76" s="16"/>
    </row>
    <row r="77" ht="15">
      <c r="M77" s="16"/>
    </row>
    <row r="78" ht="15">
      <c r="M78" s="16"/>
    </row>
    <row r="79" ht="15">
      <c r="M79" s="16"/>
    </row>
    <row r="80" ht="15">
      <c r="M80" s="16"/>
    </row>
    <row r="81" ht="15">
      <c r="M81" s="16"/>
    </row>
    <row r="82" ht="15">
      <c r="M82" s="16"/>
    </row>
    <row r="83" ht="15">
      <c r="M83" s="16"/>
    </row>
    <row r="84" ht="15">
      <c r="M84" s="16"/>
    </row>
    <row r="85" ht="15">
      <c r="M85" s="16"/>
    </row>
    <row r="86" ht="15">
      <c r="M86" s="16"/>
    </row>
    <row r="87" ht="15">
      <c r="M87" s="16"/>
    </row>
    <row r="88" ht="15">
      <c r="M88" s="16"/>
    </row>
    <row r="89" ht="15">
      <c r="M89" s="16"/>
    </row>
    <row r="90" ht="15">
      <c r="M90" s="16"/>
    </row>
    <row r="91" ht="15">
      <c r="M91" s="16"/>
    </row>
    <row r="92" ht="15">
      <c r="M92" s="16"/>
    </row>
    <row r="93" ht="15">
      <c r="M93" s="16"/>
    </row>
    <row r="94" ht="15">
      <c r="M94" s="16"/>
    </row>
    <row r="95" ht="15">
      <c r="M95" s="16"/>
    </row>
    <row r="96" ht="15">
      <c r="M96" s="16"/>
    </row>
    <row r="97" ht="15">
      <c r="M97" s="16"/>
    </row>
    <row r="98" ht="15">
      <c r="M98" s="16"/>
    </row>
    <row r="99" ht="15">
      <c r="M99" s="16"/>
    </row>
    <row r="100" ht="15">
      <c r="M100" s="16"/>
    </row>
    <row r="101" ht="15">
      <c r="M101" s="16"/>
    </row>
    <row r="102" ht="15">
      <c r="M102" s="16"/>
    </row>
    <row r="103" ht="15">
      <c r="M103" s="16"/>
    </row>
    <row r="104" ht="15">
      <c r="M104" s="16"/>
    </row>
    <row r="105" ht="15">
      <c r="M105" s="16"/>
    </row>
    <row r="106" ht="15">
      <c r="M106" s="16"/>
    </row>
    <row r="107" ht="15">
      <c r="M107" s="16"/>
    </row>
    <row r="108" ht="15">
      <c r="M108" s="16"/>
    </row>
    <row r="109" ht="15">
      <c r="M109" s="16"/>
    </row>
    <row r="110" ht="15">
      <c r="M110" s="16"/>
    </row>
    <row r="111" ht="15">
      <c r="M111" s="16"/>
    </row>
    <row r="112" ht="15">
      <c r="M112" s="16"/>
    </row>
    <row r="113" ht="15">
      <c r="M113" s="16"/>
    </row>
    <row r="114" ht="15">
      <c r="M114" s="16"/>
    </row>
    <row r="115" ht="15">
      <c r="M115" s="16"/>
    </row>
    <row r="116" ht="15">
      <c r="M116" s="16"/>
    </row>
    <row r="117" ht="15">
      <c r="M117" s="16"/>
    </row>
    <row r="118" ht="15">
      <c r="M118" s="16"/>
    </row>
    <row r="119" ht="15">
      <c r="M119" s="16"/>
    </row>
    <row r="120" ht="15">
      <c r="M120" s="16"/>
    </row>
    <row r="121" ht="15">
      <c r="M121" s="16"/>
    </row>
  </sheetData>
  <sheetProtection/>
  <mergeCells count="1">
    <mergeCell ref="A65:L66"/>
  </mergeCells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62" r:id="rId3"/>
  <headerFooter scaleWithDoc="0">
    <oddHeader>&amp;L&amp;G</oddHeader>
    <oddFooter>&amp;L&amp;"Trebuchet MS,Standard"Telekom Austria Group&amp;C&amp;"Trebuchet MS,Standard"&amp;D&amp;R&amp;"Trebuchet MS,Standard"&amp;P</oddFooter>
  </headerFooter>
  <rowBreaks count="1" manualBreakCount="1">
    <brk id="33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>u97D7UO</dc:creator>
  <cp:keywords/>
  <dc:description/>
  <cp:lastModifiedBy>Tobias Walkner</cp:lastModifiedBy>
  <cp:lastPrinted>2011-05-04T14:40:22Z</cp:lastPrinted>
  <dcterms:created xsi:type="dcterms:W3CDTF">2003-01-29T13:05:41Z</dcterms:created>
  <dcterms:modified xsi:type="dcterms:W3CDTF">2011-05-12T08:05:30Z</dcterms:modified>
  <cp:category/>
  <cp:version/>
  <cp:contentType/>
  <cp:contentStatus/>
</cp:coreProperties>
</file>