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wx07ae\Desktop\"/>
    </mc:Choice>
  </mc:AlternateContent>
  <bookViews>
    <workbookView xWindow="0" yWindow="0" windowWidth="19200" windowHeight="7070"/>
  </bookViews>
  <sheets>
    <sheet name="Environment" sheetId="1" r:id="rId1"/>
    <sheet name="Social" sheetId="2" r:id="rId2"/>
    <sheet name="Governance-HR" sheetId="3" r:id="rId3"/>
    <sheet name="Governance-Compliance"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0" i="1" l="1"/>
  <c r="E97" i="1"/>
  <c r="E95" i="1"/>
  <c r="E94" i="1"/>
  <c r="E93" i="1"/>
  <c r="E18" i="2" l="1"/>
  <c r="E21" i="2"/>
  <c r="E22" i="2"/>
  <c r="E23" i="2"/>
  <c r="E16" i="2"/>
  <c r="E29" i="2"/>
  <c r="E32" i="2"/>
  <c r="E33" i="2"/>
  <c r="E27" i="2"/>
  <c r="D34" i="2"/>
  <c r="E34" i="2" s="1"/>
  <c r="C34" i="2"/>
  <c r="E122" i="1"/>
  <c r="E80" i="1" l="1"/>
  <c r="E87" i="1"/>
  <c r="E86" i="1"/>
  <c r="E85" i="1"/>
  <c r="E84" i="1"/>
  <c r="E83" i="1"/>
  <c r="E82" i="1"/>
  <c r="E81" i="1"/>
  <c r="E46" i="1"/>
  <c r="E45" i="1"/>
  <c r="E55" i="1" l="1"/>
  <c r="E56" i="1"/>
  <c r="E57" i="1"/>
  <c r="E58" i="1"/>
  <c r="E59" i="1"/>
  <c r="E60" i="1"/>
  <c r="E61" i="1"/>
  <c r="E62" i="1"/>
  <c r="E63" i="1"/>
  <c r="E64" i="1"/>
  <c r="E65" i="1"/>
  <c r="E66" i="1"/>
  <c r="E67" i="1"/>
  <c r="E68" i="1"/>
  <c r="E69" i="1"/>
  <c r="E70" i="1"/>
  <c r="E71" i="1"/>
  <c r="E72" i="1"/>
  <c r="E73" i="1"/>
  <c r="E74" i="1"/>
  <c r="E75" i="1"/>
  <c r="E76" i="1"/>
  <c r="E77" i="1"/>
  <c r="E78" i="1"/>
  <c r="E54" i="1"/>
  <c r="C79" i="1"/>
  <c r="C78" i="1"/>
  <c r="D79" i="1"/>
  <c r="D78" i="1"/>
  <c r="E79" i="1" l="1"/>
  <c r="E118" i="1"/>
  <c r="E127" i="1"/>
  <c r="E128" i="1"/>
  <c r="E126" i="1"/>
  <c r="D129" i="1"/>
  <c r="C129" i="1"/>
  <c r="E144" i="1"/>
  <c r="E145" i="1"/>
  <c r="E147" i="1"/>
  <c r="E148" i="1"/>
  <c r="E149" i="1"/>
  <c r="E150" i="1"/>
  <c r="E143" i="1"/>
  <c r="D151" i="1"/>
  <c r="C151" i="1"/>
  <c r="E172" i="1"/>
  <c r="E174" i="1"/>
  <c r="E175" i="1"/>
  <c r="E176" i="1"/>
  <c r="E171" i="1"/>
  <c r="D178" i="1"/>
  <c r="C178" i="1"/>
  <c r="E183" i="1"/>
  <c r="E28" i="1"/>
  <c r="E17" i="1"/>
  <c r="E18" i="1"/>
  <c r="E19" i="1"/>
  <c r="E16" i="1"/>
  <c r="D20" i="1"/>
  <c r="E20" i="1" s="1"/>
  <c r="E17" i="4"/>
  <c r="E18" i="4"/>
  <c r="E19" i="4"/>
  <c r="E20" i="4"/>
  <c r="E21" i="4"/>
  <c r="E22" i="4"/>
  <c r="E16" i="4"/>
  <c r="E30" i="4"/>
  <c r="E31" i="4"/>
  <c r="E32" i="4"/>
  <c r="E33" i="4"/>
  <c r="E34" i="4"/>
  <c r="E35" i="4"/>
  <c r="E36" i="4"/>
  <c r="E29" i="4"/>
  <c r="C23" i="4"/>
  <c r="D23" i="4"/>
  <c r="E23" i="4" s="1"/>
  <c r="C23" i="2"/>
  <c r="D23" i="2"/>
  <c r="E178" i="1" l="1"/>
  <c r="E151" i="1"/>
  <c r="D144" i="3"/>
  <c r="C144" i="3"/>
  <c r="D24" i="3"/>
  <c r="C24" i="3"/>
  <c r="E17" i="3"/>
  <c r="E18" i="3"/>
  <c r="E19" i="3"/>
  <c r="E20" i="3"/>
  <c r="E21" i="3"/>
  <c r="E22" i="3"/>
  <c r="E23" i="3"/>
  <c r="E16" i="3"/>
  <c r="E24" i="3" l="1"/>
  <c r="E148" i="3"/>
  <c r="E149" i="3"/>
  <c r="E151" i="3"/>
  <c r="E153" i="3"/>
  <c r="E147" i="3"/>
  <c r="E138" i="3"/>
  <c r="E139" i="3"/>
  <c r="E141" i="3"/>
  <c r="E143" i="3"/>
  <c r="E137" i="3"/>
  <c r="E123" i="3"/>
  <c r="E124" i="3"/>
  <c r="E125" i="3"/>
  <c r="E126" i="3"/>
  <c r="E127" i="3"/>
  <c r="E128" i="3"/>
  <c r="E129" i="3"/>
  <c r="E122" i="3"/>
  <c r="E116" i="3"/>
  <c r="E115" i="3"/>
  <c r="E110" i="3"/>
  <c r="E111" i="3"/>
  <c r="E112" i="3"/>
  <c r="E113" i="3"/>
  <c r="E114" i="3"/>
  <c r="E109" i="3"/>
  <c r="E43" i="3"/>
  <c r="E44" i="3"/>
  <c r="E51" i="3"/>
  <c r="E50" i="3"/>
  <c r="E49" i="3"/>
  <c r="E48" i="3"/>
  <c r="E47" i="3"/>
  <c r="E46" i="3"/>
  <c r="E45" i="3"/>
  <c r="E42" i="3"/>
  <c r="E38" i="3"/>
  <c r="E39" i="3"/>
  <c r="E40" i="3"/>
  <c r="E41" i="3"/>
  <c r="E37" i="3"/>
  <c r="E36" i="3"/>
  <c r="E35" i="3"/>
  <c r="E30" i="3"/>
  <c r="E31" i="3"/>
  <c r="E32" i="3"/>
  <c r="E33" i="3"/>
  <c r="E34" i="3"/>
  <c r="E29" i="3"/>
  <c r="E28" i="3"/>
  <c r="C154" i="3" l="1"/>
  <c r="D154" i="3"/>
  <c r="E154" i="3" s="1"/>
  <c r="E63" i="3"/>
  <c r="E62" i="3"/>
  <c r="E60" i="3"/>
  <c r="E61" i="3"/>
  <c r="E59" i="3"/>
  <c r="E58" i="3"/>
  <c r="E144" i="3" l="1"/>
</calcChain>
</file>

<file path=xl/sharedStrings.xml><?xml version="1.0" encoding="utf-8"?>
<sst xmlns="http://schemas.openxmlformats.org/spreadsheetml/2006/main" count="437" uniqueCount="147">
  <si>
    <r>
      <rPr>
        <b/>
        <sz val="12"/>
        <color theme="1"/>
        <rFont val="Verdana"/>
        <family val="2"/>
      </rPr>
      <t>A1 Telekom Austria Group</t>
    </r>
    <r>
      <rPr>
        <sz val="9"/>
        <color theme="1"/>
        <rFont val="Verdana"/>
        <family val="2"/>
      </rPr>
      <t xml:space="preserve">
ESG KPIs</t>
    </r>
  </si>
  <si>
    <t>Environment</t>
  </si>
  <si>
    <t>Energy consumption</t>
  </si>
  <si>
    <t>%-change</t>
  </si>
  <si>
    <t>in MWh</t>
  </si>
  <si>
    <t>District heating</t>
  </si>
  <si>
    <t>Total energy consumption</t>
  </si>
  <si>
    <t>in MWh/Terabyte</t>
  </si>
  <si>
    <t>Austria</t>
  </si>
  <si>
    <t>Bulgaria</t>
  </si>
  <si>
    <t>Croatia</t>
  </si>
  <si>
    <t>Belarus</t>
  </si>
  <si>
    <t>Slovenia</t>
  </si>
  <si>
    <t>Serbia</t>
  </si>
  <si>
    <t>North Macedonia</t>
  </si>
  <si>
    <t>A1 Telekom Austria Group</t>
  </si>
  <si>
    <t>in %</t>
  </si>
  <si>
    <r>
      <t>in t of CO</t>
    </r>
    <r>
      <rPr>
        <i/>
        <vertAlign val="subscript"/>
        <sz val="9"/>
        <color theme="1"/>
        <rFont val="Verdana"/>
        <family val="2"/>
      </rPr>
      <t>2</t>
    </r>
    <r>
      <rPr>
        <i/>
        <sz val="9"/>
        <color theme="1"/>
        <rFont val="Verdana"/>
        <family val="2"/>
      </rPr>
      <t>e</t>
    </r>
  </si>
  <si>
    <t>Scope 2 
(location-based)</t>
  </si>
  <si>
    <t>Scope 2 
(market-based)</t>
  </si>
  <si>
    <r>
      <t xml:space="preserve">Total emissions </t>
    </r>
    <r>
      <rPr>
        <sz val="9"/>
        <color theme="1"/>
        <rFont val="Verdana"/>
        <family val="2"/>
      </rPr>
      <t>(Scope 1 + Scope 2 market-based)</t>
    </r>
  </si>
  <si>
    <r>
      <t xml:space="preserve">Total emissions </t>
    </r>
    <r>
      <rPr>
        <sz val="9"/>
        <color theme="1"/>
        <rFont val="Verdana"/>
        <family val="2"/>
      </rPr>
      <t>(Scope 1 + Scope 2 location-based)</t>
    </r>
  </si>
  <si>
    <t>Fleet</t>
  </si>
  <si>
    <t>Fuel consumption</t>
  </si>
  <si>
    <t>in liters</t>
  </si>
  <si>
    <t>petrol</t>
  </si>
  <si>
    <t>diesel</t>
  </si>
  <si>
    <t>alternative fuels</t>
  </si>
  <si>
    <t>Total fuel consumption</t>
  </si>
  <si>
    <t>Waste</t>
  </si>
  <si>
    <t>recyclable</t>
  </si>
  <si>
    <t>hazardous waste</t>
  </si>
  <si>
    <t>residual waste</t>
  </si>
  <si>
    <t>Total waste</t>
  </si>
  <si>
    <t>Recycled mobile phones</t>
  </si>
  <si>
    <t>number of mobile phones</t>
  </si>
  <si>
    <t>Water</t>
  </si>
  <si>
    <t>Water consumption</t>
  </si>
  <si>
    <t>Mileage</t>
  </si>
  <si>
    <t xml:space="preserve">   thereof paper</t>
  </si>
  <si>
    <t xml:space="preserve">   thereof metal</t>
  </si>
  <si>
    <t xml:space="preserve">   thereof electronic waste</t>
  </si>
  <si>
    <t xml:space="preserve">   thereof batteriers</t>
  </si>
  <si>
    <r>
      <t>Electricity</t>
    </r>
    <r>
      <rPr>
        <vertAlign val="superscript"/>
        <sz val="9"/>
        <color theme="1"/>
        <rFont val="Verdana"/>
        <family val="2"/>
      </rPr>
      <t>1)</t>
    </r>
  </si>
  <si>
    <t>Social</t>
  </si>
  <si>
    <t>Media literacy initiative "A1 Internet for All"</t>
  </si>
  <si>
    <t>Governance - HR</t>
  </si>
  <si>
    <t>Employees</t>
  </si>
  <si>
    <t>in FTE</t>
  </si>
  <si>
    <t>below 30</t>
  </si>
  <si>
    <t>30-50</t>
  </si>
  <si>
    <t>above 50</t>
  </si>
  <si>
    <t>Number of employees by employement contract</t>
  </si>
  <si>
    <t>permanent</t>
  </si>
  <si>
    <t>women</t>
  </si>
  <si>
    <t>men</t>
  </si>
  <si>
    <t>temporary</t>
  </si>
  <si>
    <t>Number of employees by employement type</t>
  </si>
  <si>
    <t>full-time</t>
  </si>
  <si>
    <t>part-time</t>
  </si>
  <si>
    <t>between 30 and 50</t>
  </si>
  <si>
    <t>Employee turnover rate</t>
  </si>
  <si>
    <t>in HC</t>
  </si>
  <si>
    <t>Share of women</t>
  </si>
  <si>
    <t>Share of female employees</t>
  </si>
  <si>
    <t>Share of women in governance body</t>
  </si>
  <si>
    <t>Accident statistics</t>
  </si>
  <si>
    <t>in absolut numbers</t>
  </si>
  <si>
    <t>Days lost to accidents</t>
  </si>
  <si>
    <t>Number of accidents</t>
  </si>
  <si>
    <t>Number of fatal accidents</t>
  </si>
  <si>
    <t>Compliance</t>
  </si>
  <si>
    <t xml:space="preserve">Number of anti corruption trainings </t>
  </si>
  <si>
    <t>number of trainings</t>
  </si>
  <si>
    <t>Governance - Compliance</t>
  </si>
  <si>
    <r>
      <t>Heating fuels</t>
    </r>
    <r>
      <rPr>
        <vertAlign val="superscript"/>
        <sz val="9"/>
        <color theme="1"/>
        <rFont val="Verdana"/>
        <family val="2"/>
      </rPr>
      <t>2)</t>
    </r>
  </si>
  <si>
    <t>2) Includes oil and gas, not climatically adjusted</t>
  </si>
  <si>
    <r>
      <t>Fuels</t>
    </r>
    <r>
      <rPr>
        <vertAlign val="superscript"/>
        <sz val="9"/>
        <color theme="1"/>
        <rFont val="Verdana"/>
        <family val="2"/>
      </rPr>
      <t>3)</t>
    </r>
  </si>
  <si>
    <r>
      <t>Energy Efficiency Indicator</t>
    </r>
    <r>
      <rPr>
        <b/>
        <vertAlign val="superscript"/>
        <sz val="10"/>
        <color rgb="FFDA291C"/>
        <rFont val="Verdana"/>
        <family val="2"/>
      </rPr>
      <t>4)</t>
    </r>
  </si>
  <si>
    <t>Participants in media literacy trainings</t>
  </si>
  <si>
    <r>
      <t>Age structure of employees</t>
    </r>
    <r>
      <rPr>
        <b/>
        <vertAlign val="superscript"/>
        <sz val="10"/>
        <color rgb="FFDA291C"/>
        <rFont val="Verdana"/>
        <family val="2"/>
      </rPr>
      <t>1)</t>
    </r>
  </si>
  <si>
    <t>1) Apprentices not included</t>
  </si>
  <si>
    <t>2) Includes A1 Holding and A1 Digital</t>
  </si>
  <si>
    <r>
      <t>total number of employees below 30</t>
    </r>
    <r>
      <rPr>
        <b/>
        <vertAlign val="superscript"/>
        <sz val="9"/>
        <color theme="1"/>
        <rFont val="Verdana"/>
        <family val="2"/>
      </rPr>
      <t>2)</t>
    </r>
  </si>
  <si>
    <t>Cluster Croatia/ North Macedonia</t>
  </si>
  <si>
    <t>Cluster Serbia/ Slovenia</t>
  </si>
  <si>
    <t>-</t>
  </si>
  <si>
    <t>Number of employees</t>
  </si>
  <si>
    <t>total number of employees</t>
  </si>
  <si>
    <t>Holding incl. A1 Digital</t>
  </si>
  <si>
    <r>
      <t>total number of employees between 30 and 50</t>
    </r>
    <r>
      <rPr>
        <b/>
        <vertAlign val="superscript"/>
        <sz val="9"/>
        <color theme="1"/>
        <rFont val="Verdana"/>
        <family val="2"/>
      </rPr>
      <t>2)</t>
    </r>
  </si>
  <si>
    <r>
      <t>total number of employees above 50</t>
    </r>
    <r>
      <rPr>
        <b/>
        <vertAlign val="superscript"/>
        <sz val="9"/>
        <color theme="1"/>
        <rFont val="Verdana"/>
        <family val="2"/>
      </rPr>
      <t>2)</t>
    </r>
  </si>
  <si>
    <t>3) Local includes all those who have citizenship for the country in which they work. A1 leadership team consists of Senior Directors and respective Chef Executive Officers.</t>
  </si>
  <si>
    <t>4) Persons in senior management positions correspond to local leadership team.</t>
  </si>
  <si>
    <r>
      <t>Age structure of governance body</t>
    </r>
    <r>
      <rPr>
        <b/>
        <vertAlign val="superscript"/>
        <sz val="10"/>
        <color rgb="FFDA291C"/>
        <rFont val="Verdana"/>
        <family val="2"/>
      </rPr>
      <t>5)</t>
    </r>
  </si>
  <si>
    <t>5) Capital representatives in the Supervisory Board</t>
  </si>
  <si>
    <r>
      <t>A1 Telekom Austria Group</t>
    </r>
    <r>
      <rPr>
        <b/>
        <vertAlign val="superscript"/>
        <sz val="9"/>
        <color theme="1"/>
        <rFont val="Verdana"/>
        <family val="2"/>
      </rPr>
      <t>6)</t>
    </r>
  </si>
  <si>
    <t>6) including Holding and A1 Digital</t>
  </si>
  <si>
    <r>
      <t>Share of female managers</t>
    </r>
    <r>
      <rPr>
        <b/>
        <vertAlign val="superscript"/>
        <sz val="10"/>
        <color rgb="FFDA291C"/>
        <rFont val="Verdana"/>
        <family val="2"/>
      </rPr>
      <t>7)</t>
    </r>
  </si>
  <si>
    <t>7) Managers includes all persons with staff responsibility for at least one employee</t>
  </si>
  <si>
    <t>Share of trained employees</t>
  </si>
  <si>
    <r>
      <t>A1 Telekom Austria Group</t>
    </r>
    <r>
      <rPr>
        <b/>
        <vertAlign val="superscript"/>
        <sz val="9"/>
        <color theme="1"/>
        <rFont val="Verdana"/>
        <family val="2"/>
      </rPr>
      <t>1)</t>
    </r>
  </si>
  <si>
    <t>1) includes all anti-corruption and face-to-face trainings and anti-corruption e-learning courses (including A1 Digital and Holding)</t>
  </si>
  <si>
    <t>Share of renewable energy in electricity</t>
  </si>
  <si>
    <r>
      <t>per FTE, in m</t>
    </r>
    <r>
      <rPr>
        <i/>
        <vertAlign val="superscript"/>
        <sz val="9"/>
        <color theme="1"/>
        <rFont val="Verdana"/>
        <family val="2"/>
      </rPr>
      <t>3</t>
    </r>
  </si>
  <si>
    <t>in kg</t>
  </si>
  <si>
    <r>
      <t>t CO</t>
    </r>
    <r>
      <rPr>
        <i/>
        <vertAlign val="subscript"/>
        <sz val="9"/>
        <color theme="1"/>
        <rFont val="Verdana"/>
        <family val="2"/>
      </rPr>
      <t>2</t>
    </r>
    <r>
      <rPr>
        <i/>
        <sz val="9"/>
        <color theme="1"/>
        <rFont val="Verdana"/>
        <family val="2"/>
      </rPr>
      <t>e/ FTE</t>
    </r>
  </si>
  <si>
    <t>in thousand km</t>
  </si>
  <si>
    <t>temporary positions 
(Leasingkräfte)</t>
  </si>
  <si>
    <r>
      <t>CO</t>
    </r>
    <r>
      <rPr>
        <b/>
        <vertAlign val="subscript"/>
        <sz val="10"/>
        <color theme="0" tint="-0.499984740745262"/>
        <rFont val="Verdana"/>
        <family val="2"/>
      </rPr>
      <t>2</t>
    </r>
    <r>
      <rPr>
        <b/>
        <sz val="10"/>
        <color theme="0" tint="-0.499984740745262"/>
        <rFont val="Verdana"/>
        <family val="2"/>
      </rPr>
      <t xml:space="preserve"> emissions</t>
    </r>
  </si>
  <si>
    <t>number of participations</t>
  </si>
  <si>
    <t>Media literacy trainings</t>
  </si>
  <si>
    <t>This document can include rounding differences</t>
  </si>
  <si>
    <t>1) Purchased and in-house production as well as diesel for (emergency) generators</t>
  </si>
  <si>
    <t>3) Includes diesel, petrol, CNG, LPG und natural gas without diesel for (emergency) generatos</t>
  </si>
  <si>
    <t>4) Energy Efficiency Index is defined as A1 Telekom Austria Groups total electrical energy consumption, divided by total transported data volume of fixed and mobile telecommunication networks.</t>
  </si>
  <si>
    <t>from non-renwable energy</t>
  </si>
  <si>
    <r>
      <t>Energy and fuel consumption</t>
    </r>
    <r>
      <rPr>
        <b/>
        <vertAlign val="superscript"/>
        <sz val="10"/>
        <color rgb="FFDA291C"/>
        <rFont val="Verdana"/>
        <family val="2"/>
      </rPr>
      <t>5)</t>
    </r>
  </si>
  <si>
    <r>
      <t>from renewable energy</t>
    </r>
    <r>
      <rPr>
        <vertAlign val="superscript"/>
        <sz val="9"/>
        <color theme="1"/>
        <rFont val="Verdana"/>
        <family val="2"/>
      </rPr>
      <t>6)</t>
    </r>
  </si>
  <si>
    <t>5) Oil, diesel, petrol, LPG, CNG and natural gas, including diesel for (emergency) generators</t>
  </si>
  <si>
    <t>6) Share of biogenic fuels in diesel and petrol</t>
  </si>
  <si>
    <t>Scope 3</t>
  </si>
  <si>
    <t>Fleet size</t>
  </si>
  <si>
    <t>in absolut number of vehicles</t>
  </si>
  <si>
    <t>in g/km</t>
  </si>
  <si>
    <r>
      <t>NO</t>
    </r>
    <r>
      <rPr>
        <vertAlign val="subscript"/>
        <sz val="9"/>
        <color theme="1"/>
        <rFont val="Verdana"/>
        <family val="2"/>
      </rPr>
      <t>X</t>
    </r>
  </si>
  <si>
    <r>
      <t>SO</t>
    </r>
    <r>
      <rPr>
        <vertAlign val="subscript"/>
        <sz val="9"/>
        <color theme="1"/>
        <rFont val="Verdana"/>
        <family val="2"/>
      </rPr>
      <t>2</t>
    </r>
  </si>
  <si>
    <r>
      <t>PM</t>
    </r>
    <r>
      <rPr>
        <vertAlign val="subscript"/>
        <sz val="9"/>
        <color theme="1"/>
        <rFont val="Verdana"/>
        <family val="2"/>
      </rPr>
      <t>10</t>
    </r>
  </si>
  <si>
    <r>
      <t xml:space="preserve">   thereof other</t>
    </r>
    <r>
      <rPr>
        <vertAlign val="superscript"/>
        <sz val="9"/>
        <color theme="1"/>
        <rFont val="Verdana"/>
        <family val="2"/>
      </rPr>
      <t>10)</t>
    </r>
  </si>
  <si>
    <r>
      <t>CO</t>
    </r>
    <r>
      <rPr>
        <b/>
        <vertAlign val="subscript"/>
        <sz val="10"/>
        <color rgb="FFDA291C"/>
        <rFont val="Verdana"/>
        <family val="2"/>
      </rPr>
      <t>2</t>
    </r>
    <r>
      <rPr>
        <b/>
        <sz val="10"/>
        <color rgb="FFDA291C"/>
        <rFont val="Verdana"/>
        <family val="2"/>
      </rPr>
      <t xml:space="preserve"> emissions</t>
    </r>
  </si>
  <si>
    <r>
      <t>Share of local persons in senior management positions</t>
    </r>
    <r>
      <rPr>
        <b/>
        <vertAlign val="superscript"/>
        <sz val="10"/>
        <color rgb="FFDA291C"/>
        <rFont val="Verdana"/>
        <family val="2"/>
      </rPr>
      <t>3)4)</t>
    </r>
  </si>
  <si>
    <r>
      <t>A1 Telekom Austria Group</t>
    </r>
    <r>
      <rPr>
        <b/>
        <vertAlign val="superscript"/>
        <sz val="9"/>
        <color theme="1"/>
        <rFont val="Verdana"/>
        <family val="2"/>
      </rPr>
      <t>2)</t>
    </r>
  </si>
  <si>
    <t>2) includes all anti-corruption and face-to-face trainings and anti-corruption e-learning courses (including A1 Digital and Holding)</t>
  </si>
  <si>
    <r>
      <t xml:space="preserve">Scope 1 </t>
    </r>
    <r>
      <rPr>
        <b/>
        <vertAlign val="superscript"/>
        <sz val="9"/>
        <color theme="1"/>
        <rFont val="Verdana"/>
        <family val="2"/>
      </rPr>
      <t>7)</t>
    </r>
  </si>
  <si>
    <t>7) includes biogenic emissions</t>
  </si>
  <si>
    <r>
      <t>Carbon emission intensity</t>
    </r>
    <r>
      <rPr>
        <b/>
        <vertAlign val="superscript"/>
        <sz val="10"/>
        <color rgb="FFDA291C"/>
        <rFont val="Verdana"/>
        <family val="2"/>
      </rPr>
      <t xml:space="preserve"> 8)</t>
    </r>
  </si>
  <si>
    <r>
      <t>8) CO</t>
    </r>
    <r>
      <rPr>
        <vertAlign val="subscript"/>
        <sz val="8"/>
        <color theme="1"/>
        <rFont val="Verdana"/>
        <family val="2"/>
      </rPr>
      <t>2</t>
    </r>
    <r>
      <rPr>
        <sz val="8"/>
        <color theme="1"/>
        <rFont val="Verdana"/>
        <family val="2"/>
      </rPr>
      <t xml:space="preserve"> intensity includes the CO</t>
    </r>
    <r>
      <rPr>
        <vertAlign val="subscript"/>
        <sz val="8"/>
        <color theme="1"/>
        <rFont val="Verdana"/>
        <family val="2"/>
      </rPr>
      <t>2</t>
    </r>
    <r>
      <rPr>
        <sz val="8"/>
        <color theme="1"/>
        <rFont val="Verdana"/>
        <family val="2"/>
      </rPr>
      <t xml:space="preserve"> emissions from Scope 1 and Scope 2 market-based (excluding compensation) divided by the number of employees by end of the year.</t>
    </r>
  </si>
  <si>
    <r>
      <t>Air pollutants generated by the vehicle fleet</t>
    </r>
    <r>
      <rPr>
        <b/>
        <vertAlign val="superscript"/>
        <sz val="10"/>
        <color rgb="FFDA291C"/>
        <rFont val="Verdana"/>
        <family val="2"/>
      </rPr>
      <t>9)</t>
    </r>
  </si>
  <si>
    <t>9) Air pollutants are assessed according to the calculation method of ecoinvent. They include the emissions of the vehicle fleet. The reported emissions shown above represent the main pollutants for the A1 Telekom Austria Group. Due to improved data quality, the key figures “air pollutants generated by the vehicle fleet” were recalculated for 2019.</t>
  </si>
  <si>
    <r>
      <t xml:space="preserve">   thereof other</t>
    </r>
    <r>
      <rPr>
        <vertAlign val="superscript"/>
        <sz val="9"/>
        <color theme="1"/>
        <rFont val="Verdana"/>
        <family val="2"/>
      </rPr>
      <t>11)</t>
    </r>
  </si>
  <si>
    <t>10) Other recyclable waste includes plastic, glas and biological waste</t>
  </si>
  <si>
    <t>11) Other hazardous waste includes mainly mobile phones and other hazardous materials</t>
  </si>
  <si>
    <r>
      <t>Recycling quota</t>
    </r>
    <r>
      <rPr>
        <b/>
        <vertAlign val="superscript"/>
        <sz val="10"/>
        <color rgb="FFDA291C"/>
        <rFont val="Verdana"/>
        <family val="2"/>
      </rPr>
      <t>12)</t>
    </r>
  </si>
  <si>
    <t>12) Fractions handed over to be recycled (non-hazardous waste, electronic waste and batteries) in relation to total waste.</t>
  </si>
  <si>
    <r>
      <t>Biogenic CO</t>
    </r>
    <r>
      <rPr>
        <b/>
        <vertAlign val="subscript"/>
        <sz val="10"/>
        <color rgb="FFDA291C"/>
        <rFont val="Verdana"/>
        <family val="2"/>
      </rPr>
      <t>2</t>
    </r>
    <r>
      <rPr>
        <b/>
        <sz val="10"/>
        <color rgb="FFDA291C"/>
        <rFont val="Verdana"/>
        <family val="2"/>
      </rPr>
      <t xml:space="preserve"> emissions</t>
    </r>
  </si>
  <si>
    <t>in t</t>
  </si>
  <si>
    <t>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</si>
</sst>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0_-;\-* #,##0.0_-;_-* &quot;-&quot;??_-;_-@_-"/>
    <numFmt numFmtId="166" formatCode="_-* #,##0_-;\-* #,##0_-;_-* &quot;-&quot;??_-;_-@_-"/>
    <numFmt numFmtId="167" formatCode="#,##0.000"/>
  </numFmts>
  <fonts count="21" x14ac:knownFonts="1">
    <font>
      <sz val="9"/>
      <color theme="1"/>
      <name val="Verdana"/>
      <family val="2"/>
    </font>
    <font>
      <b/>
      <sz val="9"/>
      <color theme="1"/>
      <name val="Verdana"/>
      <family val="2"/>
    </font>
    <font>
      <b/>
      <sz val="12"/>
      <color theme="1"/>
      <name val="Verdana"/>
      <family val="2"/>
    </font>
    <font>
      <b/>
      <sz val="10"/>
      <color theme="0" tint="-0.499984740745262"/>
      <name val="Verdana"/>
      <family val="2"/>
    </font>
    <font>
      <b/>
      <sz val="10"/>
      <color rgb="FFDA291C"/>
      <name val="Verdana"/>
      <family val="2"/>
    </font>
    <font>
      <i/>
      <sz val="9"/>
      <color theme="1"/>
      <name val="Verdana"/>
      <family val="2"/>
    </font>
    <font>
      <i/>
      <vertAlign val="subscript"/>
      <sz val="9"/>
      <color theme="1"/>
      <name val="Verdana"/>
      <family val="2"/>
    </font>
    <font>
      <vertAlign val="superscript"/>
      <sz val="9"/>
      <color theme="1"/>
      <name val="Verdana"/>
      <family val="2"/>
    </font>
    <font>
      <b/>
      <vertAlign val="superscript"/>
      <sz val="10"/>
      <color rgb="FFDA291C"/>
      <name val="Verdana"/>
      <family val="2"/>
    </font>
    <font>
      <b/>
      <i/>
      <sz val="9"/>
      <color rgb="FFDA291C"/>
      <name val="Verdana"/>
      <family val="2"/>
    </font>
    <font>
      <sz val="9"/>
      <color rgb="FF7030A0"/>
      <name val="Verdana"/>
      <family val="2"/>
    </font>
    <font>
      <sz val="8"/>
      <color theme="1"/>
      <name val="Verdana"/>
      <family val="2"/>
    </font>
    <font>
      <b/>
      <vertAlign val="superscript"/>
      <sz val="9"/>
      <color theme="1"/>
      <name val="Verdana"/>
      <family val="2"/>
    </font>
    <font>
      <sz val="9"/>
      <color theme="1"/>
      <name val="Verdana"/>
      <family val="2"/>
    </font>
    <font>
      <i/>
      <vertAlign val="superscript"/>
      <sz val="9"/>
      <color theme="1"/>
      <name val="Verdana"/>
      <family val="2"/>
    </font>
    <font>
      <sz val="9"/>
      <name val="Verdana"/>
      <family val="2"/>
    </font>
    <font>
      <b/>
      <sz val="9"/>
      <name val="Verdana"/>
      <family val="2"/>
    </font>
    <font>
      <b/>
      <vertAlign val="subscript"/>
      <sz val="10"/>
      <color theme="0" tint="-0.499984740745262"/>
      <name val="Verdana"/>
      <family val="2"/>
    </font>
    <font>
      <vertAlign val="subscript"/>
      <sz val="8"/>
      <color theme="1"/>
      <name val="Verdana"/>
      <family val="2"/>
    </font>
    <font>
      <vertAlign val="subscript"/>
      <sz val="9"/>
      <color theme="1"/>
      <name val="Verdana"/>
      <family val="2"/>
    </font>
    <font>
      <b/>
      <vertAlign val="subscript"/>
      <sz val="10"/>
      <color rgb="FFDA291C"/>
      <name val="Verdana"/>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theme="1"/>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ashed">
        <color theme="0" tint="-0.34998626667073579"/>
      </top>
      <bottom/>
      <diagonal/>
    </border>
    <border>
      <left/>
      <right/>
      <top style="thin">
        <color indexed="64"/>
      </top>
      <bottom style="dashed">
        <color theme="0" tint="-0.34998626667073579"/>
      </bottom>
      <diagonal/>
    </border>
    <border>
      <left/>
      <right/>
      <top/>
      <bottom style="dashed">
        <color theme="0" tint="-0.34998626667073579"/>
      </bottom>
      <diagonal/>
    </border>
    <border>
      <left/>
      <right/>
      <top style="thin">
        <color theme="1"/>
      </top>
      <bottom style="dashed">
        <color theme="0" tint="-0.34998626667073579"/>
      </bottom>
      <diagonal/>
    </border>
    <border>
      <left/>
      <right/>
      <top style="dashed">
        <color theme="0" tint="-0.34998626667073579"/>
      </top>
      <bottom style="thin">
        <color theme="1"/>
      </bottom>
      <diagonal/>
    </border>
    <border>
      <left/>
      <right/>
      <top style="dashed">
        <color theme="0" tint="-0.34998626667073579"/>
      </top>
      <bottom style="thin">
        <color indexed="64"/>
      </bottom>
      <diagonal/>
    </border>
  </borders>
  <cellStyleXfs count="2">
    <xf numFmtId="0" fontId="0" fillId="0" borderId="0"/>
    <xf numFmtId="43" fontId="13" fillId="0" borderId="0" applyFont="0" applyFill="0" applyBorder="0" applyAlignment="0" applyProtection="0"/>
  </cellStyleXfs>
  <cellXfs count="117">
    <xf numFmtId="0" fontId="0" fillId="0" borderId="0" xfId="0"/>
    <xf numFmtId="0" fontId="2" fillId="0" borderId="0" xfId="0" applyFont="1"/>
    <xf numFmtId="0" fontId="3" fillId="0" borderId="0" xfId="0" applyFont="1"/>
    <xf numFmtId="0" fontId="4" fillId="0" borderId="0" xfId="0" applyFont="1"/>
    <xf numFmtId="0" fontId="0" fillId="0" borderId="0" xfId="0" applyAlignment="1">
      <alignment horizontal="right"/>
    </xf>
    <xf numFmtId="0" fontId="5" fillId="0" borderId="1" xfId="0" applyFont="1" applyBorder="1"/>
    <xf numFmtId="0" fontId="0" fillId="0" borderId="2" xfId="0" applyBorder="1"/>
    <xf numFmtId="0" fontId="0" fillId="0" borderId="0" xfId="0" applyAlignment="1">
      <alignment horizontal="left"/>
    </xf>
    <xf numFmtId="0" fontId="1" fillId="0" borderId="1" xfId="0" applyFont="1" applyBorder="1"/>
    <xf numFmtId="0" fontId="1" fillId="0" borderId="2" xfId="0" applyFont="1" applyBorder="1"/>
    <xf numFmtId="0" fontId="0" fillId="0" borderId="2" xfId="0" applyFont="1" applyBorder="1"/>
    <xf numFmtId="0" fontId="0" fillId="0" borderId="1" xfId="0" applyBorder="1"/>
    <xf numFmtId="0" fontId="0" fillId="0" borderId="0" xfId="0" applyFill="1" applyBorder="1"/>
    <xf numFmtId="0" fontId="0" fillId="0" borderId="0" xfId="0" applyBorder="1"/>
    <xf numFmtId="0" fontId="1" fillId="0" borderId="0" xfId="0" applyFont="1" applyBorder="1"/>
    <xf numFmtId="0" fontId="0" fillId="0" borderId="2" xfId="0" applyFill="1" applyBorder="1"/>
    <xf numFmtId="0" fontId="1" fillId="0" borderId="2" xfId="0" applyFont="1" applyBorder="1" applyAlignment="1">
      <alignment vertical="center" wrapText="1"/>
    </xf>
    <xf numFmtId="0" fontId="0" fillId="0" borderId="1" xfId="0" applyFont="1" applyBorder="1"/>
    <xf numFmtId="0" fontId="1" fillId="0" borderId="1" xfId="0" applyFont="1" applyBorder="1" applyAlignment="1">
      <alignment wrapText="1"/>
    </xf>
    <xf numFmtId="0" fontId="1" fillId="0" borderId="0" xfId="0" applyFont="1" applyBorder="1" applyAlignment="1">
      <alignment wrapText="1"/>
    </xf>
    <xf numFmtId="0" fontId="0" fillId="0" borderId="0" xfId="0" applyAlignment="1">
      <alignment horizontal="center" vertical="center"/>
    </xf>
    <xf numFmtId="0" fontId="5" fillId="0" borderId="2" xfId="0" applyFont="1" applyBorder="1"/>
    <xf numFmtId="0" fontId="0" fillId="0" borderId="5" xfId="0" applyFill="1" applyBorder="1"/>
    <xf numFmtId="0" fontId="0" fillId="0" borderId="5" xfId="0" applyBorder="1"/>
    <xf numFmtId="0" fontId="4" fillId="2" borderId="0" xfId="0" applyFont="1" applyFill="1"/>
    <xf numFmtId="0" fontId="4" fillId="0" borderId="0" xfId="0" applyFont="1" applyFill="1"/>
    <xf numFmtId="0" fontId="0" fillId="0" borderId="0" xfId="0" applyAlignment="1">
      <alignment horizontal="center" vertical="center"/>
    </xf>
    <xf numFmtId="0" fontId="0" fillId="0" borderId="0" xfId="0" applyBorder="1" applyAlignment="1">
      <alignment horizontal="center" vertical="center"/>
    </xf>
    <xf numFmtId="0" fontId="11" fillId="0" borderId="0" xfId="0" applyFont="1"/>
    <xf numFmtId="0" fontId="1" fillId="0" borderId="8" xfId="0" applyFont="1" applyBorder="1" applyAlignment="1">
      <alignment wrapText="1"/>
    </xf>
    <xf numFmtId="0" fontId="10" fillId="0" borderId="0" xfId="0" applyFont="1" applyFill="1"/>
    <xf numFmtId="0" fontId="0" fillId="0" borderId="0" xfId="0" applyFill="1"/>
    <xf numFmtId="164" fontId="0" fillId="0" borderId="0" xfId="0" applyNumberFormat="1"/>
    <xf numFmtId="1" fontId="0" fillId="0" borderId="0" xfId="0" applyNumberFormat="1"/>
    <xf numFmtId="164" fontId="0" fillId="0" borderId="2" xfId="0" applyNumberFormat="1" applyBorder="1"/>
    <xf numFmtId="164" fontId="0" fillId="0" borderId="0" xfId="0" applyNumberFormat="1" applyBorder="1"/>
    <xf numFmtId="0" fontId="11" fillId="0" borderId="0" xfId="0" applyFont="1" applyBorder="1"/>
    <xf numFmtId="164" fontId="0" fillId="0" borderId="5" xfId="0" applyNumberFormat="1" applyBorder="1"/>
    <xf numFmtId="164" fontId="1" fillId="0" borderId="2" xfId="0" applyNumberFormat="1" applyFont="1" applyBorder="1"/>
    <xf numFmtId="164" fontId="1" fillId="0" borderId="6" xfId="0" applyNumberFormat="1" applyFont="1" applyBorder="1"/>
    <xf numFmtId="1" fontId="1" fillId="0" borderId="2" xfId="0" applyNumberFormat="1" applyFont="1" applyBorder="1"/>
    <xf numFmtId="1" fontId="0" fillId="0" borderId="0" xfId="0" applyNumberFormat="1" applyFill="1"/>
    <xf numFmtId="1" fontId="1" fillId="0" borderId="2" xfId="0" applyNumberFormat="1" applyFont="1" applyFill="1" applyBorder="1"/>
    <xf numFmtId="0" fontId="0" fillId="0" borderId="0" xfId="0" quotePrefix="1"/>
    <xf numFmtId="0" fontId="3" fillId="0" borderId="0" xfId="0" applyFont="1" applyBorder="1"/>
    <xf numFmtId="0" fontId="0" fillId="0" borderId="2" xfId="0" applyBorder="1" applyAlignment="1">
      <alignment vertical="center"/>
    </xf>
    <xf numFmtId="0" fontId="0" fillId="0" borderId="0" xfId="0" applyBorder="1" applyAlignment="1">
      <alignment vertical="center"/>
    </xf>
    <xf numFmtId="3" fontId="0" fillId="0" borderId="0" xfId="0" applyNumberFormat="1" applyFill="1" applyBorder="1"/>
    <xf numFmtId="3" fontId="0" fillId="0" borderId="2" xfId="0" applyNumberFormat="1" applyFill="1" applyBorder="1"/>
    <xf numFmtId="3" fontId="1" fillId="0" borderId="2" xfId="0" applyNumberFormat="1" applyFont="1" applyBorder="1"/>
    <xf numFmtId="165" fontId="0" fillId="0" borderId="0" xfId="1" applyNumberFormat="1" applyFont="1" applyFill="1" applyBorder="1"/>
    <xf numFmtId="165" fontId="0" fillId="0" borderId="5" xfId="1" applyNumberFormat="1" applyFont="1" applyBorder="1"/>
    <xf numFmtId="166" fontId="0" fillId="0" borderId="2" xfId="1" applyNumberFormat="1" applyFont="1" applyBorder="1"/>
    <xf numFmtId="166" fontId="0" fillId="0" borderId="0" xfId="1" applyNumberFormat="1" applyFont="1" applyBorder="1"/>
    <xf numFmtId="166" fontId="0" fillId="0" borderId="0" xfId="1" applyNumberFormat="1" applyFont="1" applyFill="1" applyBorder="1"/>
    <xf numFmtId="166" fontId="1" fillId="0" borderId="6" xfId="1" applyNumberFormat="1" applyFont="1" applyBorder="1"/>
    <xf numFmtId="166" fontId="0" fillId="0" borderId="5" xfId="1" applyNumberFormat="1" applyFont="1" applyBorder="1"/>
    <xf numFmtId="166" fontId="1" fillId="0" borderId="2" xfId="1" applyNumberFormat="1" applyFont="1" applyBorder="1"/>
    <xf numFmtId="165" fontId="0" fillId="0" borderId="0" xfId="1" applyNumberFormat="1" applyFont="1"/>
    <xf numFmtId="166" fontId="0" fillId="0" borderId="0" xfId="1" applyNumberFormat="1" applyFont="1"/>
    <xf numFmtId="3" fontId="0" fillId="0" borderId="0" xfId="0" applyNumberFormat="1"/>
    <xf numFmtId="3" fontId="1" fillId="0" borderId="1" xfId="0" applyNumberFormat="1" applyFont="1" applyBorder="1"/>
    <xf numFmtId="0" fontId="0" fillId="0" borderId="0" xfId="0" applyFont="1" applyBorder="1"/>
    <xf numFmtId="3" fontId="1" fillId="0" borderId="0" xfId="0" applyNumberFormat="1" applyFont="1" applyBorder="1"/>
    <xf numFmtId="1" fontId="0" fillId="0" borderId="0" xfId="0" applyNumberFormat="1" applyBorder="1"/>
    <xf numFmtId="3" fontId="1" fillId="0" borderId="2" xfId="0" applyNumberFormat="1" applyFont="1" applyFill="1" applyBorder="1"/>
    <xf numFmtId="0" fontId="0" fillId="0" borderId="0" xfId="0" quotePrefix="1" applyAlignment="1">
      <alignment horizontal="right"/>
    </xf>
    <xf numFmtId="1" fontId="0" fillId="0" borderId="2" xfId="0" applyNumberFormat="1" applyFont="1" applyBorder="1"/>
    <xf numFmtId="1" fontId="0" fillId="0" borderId="0" xfId="0" applyNumberFormat="1" applyFont="1" applyBorder="1"/>
    <xf numFmtId="0" fontId="0" fillId="0" borderId="9" xfId="0" applyBorder="1"/>
    <xf numFmtId="3" fontId="0" fillId="0" borderId="10" xfId="0" applyNumberFormat="1" applyBorder="1"/>
    <xf numFmtId="4" fontId="0" fillId="0" borderId="10" xfId="0" applyNumberFormat="1" applyBorder="1"/>
    <xf numFmtId="1" fontId="0" fillId="0" borderId="10" xfId="0" applyNumberFormat="1" applyFont="1" applyBorder="1"/>
    <xf numFmtId="3" fontId="15" fillId="0" borderId="0" xfId="0" applyNumberFormat="1" applyFont="1" applyFill="1" applyBorder="1" applyAlignment="1">
      <alignment horizontal="right" vertical="center"/>
    </xf>
    <xf numFmtId="3" fontId="16" fillId="0" borderId="2" xfId="0" applyNumberFormat="1" applyFont="1" applyFill="1" applyBorder="1" applyAlignment="1">
      <alignment horizontal="right" vertical="center"/>
    </xf>
    <xf numFmtId="3" fontId="15" fillId="0" borderId="2" xfId="0" applyNumberFormat="1" applyFont="1" applyFill="1" applyBorder="1" applyAlignment="1">
      <alignment horizontal="right" vertical="center"/>
    </xf>
    <xf numFmtId="3" fontId="16" fillId="0" borderId="4" xfId="0" applyNumberFormat="1" applyFont="1" applyFill="1" applyBorder="1" applyAlignment="1">
      <alignment horizontal="right" vertical="center"/>
    </xf>
    <xf numFmtId="3" fontId="1" fillId="0" borderId="4" xfId="0" applyNumberFormat="1" applyFont="1" applyFill="1" applyBorder="1" applyAlignment="1">
      <alignment vertical="center"/>
    </xf>
    <xf numFmtId="3" fontId="1" fillId="0" borderId="2" xfId="0" applyNumberFormat="1" applyFont="1" applyFill="1" applyBorder="1" applyAlignment="1">
      <alignment vertical="center"/>
    </xf>
    <xf numFmtId="0" fontId="9" fillId="0" borderId="0" xfId="0" applyFont="1" applyFill="1" applyAlignment="1"/>
    <xf numFmtId="0" fontId="0" fillId="0" borderId="0" xfId="0"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horizontal="center" vertical="center" wrapText="1"/>
    </xf>
    <xf numFmtId="0" fontId="5" fillId="0" borderId="0" xfId="0" applyFont="1" applyFill="1"/>
    <xf numFmtId="0" fontId="11" fillId="0" borderId="0" xfId="0" applyFont="1" applyFill="1"/>
    <xf numFmtId="0" fontId="0" fillId="0" borderId="0" xfId="0" applyFill="1" applyAlignment="1">
      <alignment horizontal="right"/>
    </xf>
    <xf numFmtId="0" fontId="5" fillId="0" borderId="1" xfId="0" applyFont="1" applyFill="1" applyBorder="1"/>
    <xf numFmtId="0" fontId="0" fillId="0" borderId="1" xfId="0" applyFill="1" applyBorder="1"/>
    <xf numFmtId="0" fontId="1" fillId="0" borderId="1" xfId="0" applyFont="1" applyFill="1" applyBorder="1"/>
    <xf numFmtId="0" fontId="1" fillId="0" borderId="0" xfId="0" applyFont="1" applyFill="1" applyBorder="1"/>
    <xf numFmtId="3" fontId="0" fillId="0" borderId="0" xfId="0" applyNumberFormat="1" applyFill="1"/>
    <xf numFmtId="1" fontId="0" fillId="0" borderId="0" xfId="0" applyNumberFormat="1" applyFont="1" applyFill="1" applyBorder="1"/>
    <xf numFmtId="0" fontId="11" fillId="0" borderId="0" xfId="0" applyFont="1" applyFill="1" applyBorder="1"/>
    <xf numFmtId="1" fontId="1" fillId="0" borderId="0" xfId="0" applyNumberFormat="1" applyFont="1" applyBorder="1"/>
    <xf numFmtId="3" fontId="16" fillId="0" borderId="0" xfId="0" applyNumberFormat="1" applyFont="1" applyFill="1" applyBorder="1" applyAlignment="1">
      <alignment horizontal="right" vertical="center"/>
    </xf>
    <xf numFmtId="1" fontId="1" fillId="0" borderId="0" xfId="0" applyNumberFormat="1" applyFont="1" applyFill="1" applyBorder="1"/>
    <xf numFmtId="167" fontId="0" fillId="0" borderId="0" xfId="0" applyNumberFormat="1"/>
    <xf numFmtId="164" fontId="0" fillId="0" borderId="0" xfId="0" applyNumberFormat="1" applyFont="1" applyBorder="1"/>
    <xf numFmtId="0" fontId="0" fillId="0" borderId="0" xfId="0" quotePrefix="1" applyNumberFormat="1" applyFont="1" applyBorder="1"/>
    <xf numFmtId="0" fontId="11" fillId="0" borderId="0" xfId="0" applyFont="1" applyBorder="1" applyAlignment="1">
      <alignment vertical="top" wrapText="1"/>
    </xf>
    <xf numFmtId="0" fontId="0" fillId="0" borderId="0" xfId="0" quotePrefix="1" applyFill="1" applyAlignment="1">
      <alignment horizontal="right"/>
    </xf>
    <xf numFmtId="0" fontId="0" fillId="0" borderId="0" xfId="1" quotePrefix="1" applyNumberFormat="1" applyFont="1" applyAlignment="1">
      <alignment horizontal="right"/>
    </xf>
    <xf numFmtId="0" fontId="0" fillId="0" borderId="0" xfId="0" quotePrefix="1" applyAlignment="1">
      <alignment horizontal="right" vertical="center"/>
    </xf>
    <xf numFmtId="0" fontId="1" fillId="0" borderId="0" xfId="0" applyFont="1" applyBorder="1" applyAlignment="1">
      <alignment horizontal="center" vertical="center" wrapText="1"/>
    </xf>
    <xf numFmtId="0" fontId="11" fillId="0" borderId="0" xfId="0" applyFont="1" applyAlignment="1">
      <alignment horizontal="left" vertical="top" wrapText="1"/>
    </xf>
    <xf numFmtId="0" fontId="0" fillId="0" borderId="0" xfId="0"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xf>
    <xf numFmtId="0" fontId="1" fillId="0" borderId="3" xfId="0"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wrapText="1"/>
    </xf>
    <xf numFmtId="1" fontId="0" fillId="0" borderId="0" xfId="0" applyNumberFormat="1" applyFont="1" applyBorder="1" applyAlignment="1">
      <alignment horizontal="right"/>
    </xf>
  </cellXfs>
  <cellStyles count="2">
    <cellStyle name="Komma" xfId="1" builtinId="3"/>
    <cellStyle name="Standard" xfId="0" builtinId="0"/>
  </cellStyles>
  <dxfs count="0"/>
  <tableStyles count="0" defaultTableStyle="TableStyleMedium2" defaultPivotStyle="PivotStyleLight16"/>
  <colors>
    <mruColors>
      <color rgb="FFDA29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1</xdr:row>
      <xdr:rowOff>83820</xdr:rowOff>
    </xdr:from>
    <xdr:ext cx="762000" cy="715187"/>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975" t="10976" r="10366" b="15854"/>
        <a:stretch/>
      </xdr:blipFill>
      <xdr:spPr>
        <a:xfrm>
          <a:off x="114300" y="229870"/>
          <a:ext cx="762000" cy="71518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1</xdr:row>
      <xdr:rowOff>83820</xdr:rowOff>
    </xdr:from>
    <xdr:ext cx="762000" cy="715187"/>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975" t="10976" r="10366" b="15854"/>
        <a:stretch/>
      </xdr:blipFill>
      <xdr:spPr>
        <a:xfrm>
          <a:off x="114300" y="229870"/>
          <a:ext cx="762000" cy="71518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1</xdr:row>
      <xdr:rowOff>83820</xdr:rowOff>
    </xdr:from>
    <xdr:ext cx="762000" cy="715187"/>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975" t="10976" r="10366" b="15854"/>
        <a:stretch/>
      </xdr:blipFill>
      <xdr:spPr>
        <a:xfrm>
          <a:off x="114300" y="229870"/>
          <a:ext cx="762000" cy="71518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1</xdr:row>
      <xdr:rowOff>83820</xdr:rowOff>
    </xdr:from>
    <xdr:ext cx="762000" cy="715187"/>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975" t="10976" r="10366" b="15854"/>
        <a:stretch/>
      </xdr:blipFill>
      <xdr:spPr>
        <a:xfrm>
          <a:off x="114300" y="229870"/>
          <a:ext cx="762000" cy="715187"/>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3"/>
  <sheetViews>
    <sheetView tabSelected="1" zoomScaleNormal="100" workbookViewId="0">
      <selection activeCell="G99" sqref="G99"/>
    </sheetView>
  </sheetViews>
  <sheetFormatPr baseColWidth="10" defaultRowHeight="11.5" x14ac:dyDescent="0.25"/>
  <cols>
    <col min="1" max="1" width="22.26953125" customWidth="1"/>
    <col min="2" max="2" width="38.7265625" customWidth="1"/>
    <col min="4" max="4" width="11.7265625" bestFit="1" customWidth="1"/>
  </cols>
  <sheetData>
    <row r="2" spans="1:9" x14ac:dyDescent="0.25">
      <c r="A2" s="105" t="s">
        <v>0</v>
      </c>
      <c r="B2" s="105"/>
      <c r="C2" s="105"/>
      <c r="D2" s="105"/>
      <c r="E2" s="105"/>
      <c r="F2" s="105"/>
      <c r="G2" s="105"/>
      <c r="I2" s="79"/>
    </row>
    <row r="3" spans="1:9" x14ac:dyDescent="0.25">
      <c r="A3" s="105"/>
      <c r="B3" s="105"/>
      <c r="C3" s="105"/>
      <c r="D3" s="105"/>
      <c r="E3" s="105"/>
      <c r="F3" s="105"/>
      <c r="G3" s="105"/>
      <c r="H3" s="79"/>
      <c r="I3" s="79"/>
    </row>
    <row r="4" spans="1:9" x14ac:dyDescent="0.25">
      <c r="A4" s="105"/>
      <c r="B4" s="105"/>
      <c r="C4" s="105"/>
      <c r="D4" s="105"/>
      <c r="E4" s="105"/>
      <c r="F4" s="105"/>
      <c r="G4" s="105"/>
    </row>
    <row r="5" spans="1:9" x14ac:dyDescent="0.25">
      <c r="A5" s="105"/>
      <c r="B5" s="105"/>
      <c r="C5" s="105"/>
      <c r="D5" s="105"/>
      <c r="E5" s="105"/>
      <c r="F5" s="105"/>
      <c r="G5" s="105"/>
    </row>
    <row r="6" spans="1:9" x14ac:dyDescent="0.25">
      <c r="A6" s="105"/>
      <c r="B6" s="105"/>
      <c r="C6" s="105"/>
      <c r="D6" s="105"/>
      <c r="E6" s="105"/>
      <c r="F6" s="105"/>
      <c r="G6" s="105"/>
    </row>
    <row r="7" spans="1:9" x14ac:dyDescent="0.25">
      <c r="A7" s="105"/>
      <c r="B7" s="105"/>
      <c r="C7" s="105"/>
      <c r="D7" s="105"/>
      <c r="E7" s="105"/>
      <c r="F7" s="105"/>
      <c r="G7" s="105"/>
    </row>
    <row r="8" spans="1:9" x14ac:dyDescent="0.25">
      <c r="A8" s="80"/>
      <c r="B8" s="80"/>
      <c r="C8" s="80"/>
      <c r="D8" s="80"/>
      <c r="E8" s="80"/>
      <c r="F8" s="80"/>
      <c r="G8" s="80"/>
    </row>
    <row r="9" spans="1:9" x14ac:dyDescent="0.25">
      <c r="A9" s="83" t="s">
        <v>112</v>
      </c>
    </row>
    <row r="10" spans="1:9" x14ac:dyDescent="0.25">
      <c r="A10" s="31"/>
    </row>
    <row r="11" spans="1:9" ht="15" x14ac:dyDescent="0.3">
      <c r="A11" s="1" t="s">
        <v>1</v>
      </c>
    </row>
    <row r="12" spans="1:9" ht="15" x14ac:dyDescent="0.3">
      <c r="A12" s="1"/>
    </row>
    <row r="13" spans="1:9" ht="13.5" x14ac:dyDescent="0.3">
      <c r="A13" s="2" t="s">
        <v>2</v>
      </c>
    </row>
    <row r="14" spans="1:9" ht="13.5" x14ac:dyDescent="0.3">
      <c r="A14" s="3" t="s">
        <v>2</v>
      </c>
      <c r="C14">
        <v>2019</v>
      </c>
      <c r="D14">
        <v>2020</v>
      </c>
      <c r="E14" s="4" t="s">
        <v>3</v>
      </c>
    </row>
    <row r="15" spans="1:9" x14ac:dyDescent="0.25">
      <c r="A15" s="5" t="s">
        <v>4</v>
      </c>
      <c r="B15" s="6"/>
      <c r="C15" s="6"/>
      <c r="D15" s="6"/>
      <c r="E15" s="6"/>
    </row>
    <row r="16" spans="1:9" ht="13" x14ac:dyDescent="0.25">
      <c r="B16" s="7" t="s">
        <v>43</v>
      </c>
      <c r="C16" s="60">
        <v>733013</v>
      </c>
      <c r="D16" s="60">
        <v>766791</v>
      </c>
      <c r="E16" s="64">
        <f>(D16/C16-1)*100</f>
        <v>4.6081038126199569</v>
      </c>
    </row>
    <row r="17" spans="1:5" ht="13" x14ac:dyDescent="0.25">
      <c r="B17" s="7" t="s">
        <v>75</v>
      </c>
      <c r="C17" s="60">
        <v>15635</v>
      </c>
      <c r="D17" s="60">
        <v>15161</v>
      </c>
      <c r="E17" s="64">
        <f t="shared" ref="E17:E20" si="0">(D17/C17-1)*100</f>
        <v>-3.0316597377678334</v>
      </c>
    </row>
    <row r="18" spans="1:5" x14ac:dyDescent="0.25">
      <c r="B18" s="7" t="s">
        <v>5</v>
      </c>
      <c r="C18" s="60">
        <v>37138</v>
      </c>
      <c r="D18" s="60">
        <v>35137</v>
      </c>
      <c r="E18" s="64">
        <f t="shared" si="0"/>
        <v>-5.3880122785287305</v>
      </c>
    </row>
    <row r="19" spans="1:5" ht="13" x14ac:dyDescent="0.25">
      <c r="B19" s="7" t="s">
        <v>77</v>
      </c>
      <c r="C19" s="60">
        <v>69559</v>
      </c>
      <c r="D19" s="60">
        <v>59509</v>
      </c>
      <c r="E19" s="64">
        <f t="shared" si="0"/>
        <v>-14.448166304863497</v>
      </c>
    </row>
    <row r="20" spans="1:5" x14ac:dyDescent="0.25">
      <c r="B20" s="8" t="s">
        <v>6</v>
      </c>
      <c r="C20" s="65">
        <v>855346</v>
      </c>
      <c r="D20" s="65">
        <f>SUM(D16:D19)</f>
        <v>876598</v>
      </c>
      <c r="E20" s="40">
        <f t="shared" si="0"/>
        <v>2.4846085677608931</v>
      </c>
    </row>
    <row r="21" spans="1:5" x14ac:dyDescent="0.25">
      <c r="B21" s="14"/>
      <c r="C21" s="14"/>
      <c r="D21" s="14"/>
      <c r="E21" s="62"/>
    </row>
    <row r="22" spans="1:5" x14ac:dyDescent="0.25">
      <c r="B22" s="84" t="s">
        <v>113</v>
      </c>
      <c r="C22" s="14"/>
      <c r="D22" s="14"/>
      <c r="E22" s="62"/>
    </row>
    <row r="23" spans="1:5" x14ac:dyDescent="0.25">
      <c r="B23" s="84" t="s">
        <v>76</v>
      </c>
      <c r="C23" s="14"/>
      <c r="D23" s="14"/>
      <c r="E23" s="62"/>
    </row>
    <row r="24" spans="1:5" x14ac:dyDescent="0.25">
      <c r="B24" s="84" t="s">
        <v>114</v>
      </c>
      <c r="C24" s="14"/>
      <c r="D24" s="14"/>
      <c r="E24" s="62"/>
    </row>
    <row r="26" spans="1:5" ht="14.5" x14ac:dyDescent="0.3">
      <c r="A26" s="25" t="s">
        <v>78</v>
      </c>
      <c r="B26" s="31"/>
      <c r="C26">
        <v>2019</v>
      </c>
      <c r="D26">
        <v>2020</v>
      </c>
      <c r="E26" s="4" t="s">
        <v>3</v>
      </c>
    </row>
    <row r="27" spans="1:5" x14ac:dyDescent="0.25">
      <c r="A27" s="5" t="s">
        <v>7</v>
      </c>
      <c r="B27" s="11"/>
      <c r="C27" s="6"/>
      <c r="D27" s="6"/>
      <c r="E27" s="6"/>
    </row>
    <row r="28" spans="1:5" x14ac:dyDescent="0.25">
      <c r="A28" s="6"/>
      <c r="B28" s="8" t="s">
        <v>15</v>
      </c>
      <c r="C28" s="9">
        <v>0.18</v>
      </c>
      <c r="D28" s="9">
        <v>0.14000000000000001</v>
      </c>
      <c r="E28" s="40">
        <f t="shared" ref="E28" si="1">(D28/C28-1)*100</f>
        <v>-22.222222222222211</v>
      </c>
    </row>
    <row r="29" spans="1:5" x14ac:dyDescent="0.25">
      <c r="B29" s="14"/>
      <c r="C29" s="13"/>
      <c r="D29" s="13"/>
      <c r="E29" s="13"/>
    </row>
    <row r="30" spans="1:5" x14ac:dyDescent="0.25">
      <c r="B30" s="28" t="s">
        <v>115</v>
      </c>
      <c r="C30" s="13"/>
      <c r="D30" s="13"/>
      <c r="E30" s="13"/>
    </row>
    <row r="32" spans="1:5" ht="13.5" x14ac:dyDescent="0.3">
      <c r="A32" s="3" t="s">
        <v>103</v>
      </c>
      <c r="C32">
        <v>2019</v>
      </c>
      <c r="D32">
        <v>2020</v>
      </c>
    </row>
    <row r="33" spans="1:5" x14ac:dyDescent="0.25">
      <c r="A33" s="5" t="s">
        <v>16</v>
      </c>
      <c r="B33" s="11"/>
      <c r="C33" s="6"/>
      <c r="D33" s="6"/>
    </row>
    <row r="34" spans="1:5" x14ac:dyDescent="0.25">
      <c r="B34" s="12" t="s">
        <v>8</v>
      </c>
      <c r="C34">
        <v>96</v>
      </c>
      <c r="D34">
        <v>99</v>
      </c>
    </row>
    <row r="35" spans="1:5" x14ac:dyDescent="0.25">
      <c r="B35" s="12" t="s">
        <v>9</v>
      </c>
      <c r="C35">
        <v>17</v>
      </c>
      <c r="D35">
        <v>15</v>
      </c>
    </row>
    <row r="36" spans="1:5" x14ac:dyDescent="0.25">
      <c r="B36" s="12" t="s">
        <v>10</v>
      </c>
      <c r="C36">
        <v>48</v>
      </c>
      <c r="D36">
        <v>34</v>
      </c>
    </row>
    <row r="37" spans="1:5" x14ac:dyDescent="0.25">
      <c r="B37" s="12" t="s">
        <v>11</v>
      </c>
      <c r="C37">
        <v>6</v>
      </c>
      <c r="D37">
        <v>2</v>
      </c>
    </row>
    <row r="38" spans="1:5" x14ac:dyDescent="0.25">
      <c r="B38" s="12" t="s">
        <v>12</v>
      </c>
      <c r="C38">
        <v>50</v>
      </c>
      <c r="D38">
        <v>72</v>
      </c>
    </row>
    <row r="39" spans="1:5" x14ac:dyDescent="0.25">
      <c r="B39" s="12" t="s">
        <v>13</v>
      </c>
      <c r="C39">
        <v>12</v>
      </c>
      <c r="D39">
        <v>31</v>
      </c>
    </row>
    <row r="40" spans="1:5" x14ac:dyDescent="0.25">
      <c r="B40" s="12" t="s">
        <v>14</v>
      </c>
      <c r="C40">
        <v>57</v>
      </c>
      <c r="D40">
        <v>34</v>
      </c>
    </row>
    <row r="41" spans="1:5" x14ac:dyDescent="0.25">
      <c r="B41" s="8" t="s">
        <v>15</v>
      </c>
      <c r="C41" s="9">
        <v>43</v>
      </c>
      <c r="D41" s="9">
        <v>43</v>
      </c>
    </row>
    <row r="42" spans="1:5" x14ac:dyDescent="0.25">
      <c r="A42" s="31"/>
      <c r="B42" s="89"/>
      <c r="C42" s="89"/>
      <c r="D42" s="89"/>
      <c r="E42" s="12"/>
    </row>
    <row r="43" spans="1:5" ht="14.5" x14ac:dyDescent="0.3">
      <c r="A43" s="25" t="s">
        <v>117</v>
      </c>
      <c r="B43" s="31"/>
      <c r="C43" s="31">
        <v>2019</v>
      </c>
      <c r="D43" s="31">
        <v>2020</v>
      </c>
      <c r="E43" s="85" t="s">
        <v>3</v>
      </c>
    </row>
    <row r="44" spans="1:5" x14ac:dyDescent="0.25">
      <c r="A44" s="86" t="s">
        <v>4</v>
      </c>
      <c r="B44" s="87"/>
      <c r="C44" s="15"/>
      <c r="D44" s="15"/>
      <c r="E44" s="15"/>
    </row>
    <row r="45" spans="1:5" x14ac:dyDescent="0.25">
      <c r="A45" s="31"/>
      <c r="B45" s="12" t="s">
        <v>116</v>
      </c>
      <c r="C45" s="90">
        <v>93440</v>
      </c>
      <c r="D45" s="90">
        <v>80400</v>
      </c>
      <c r="E45" s="91">
        <f>(D45/C45-1)*100</f>
        <v>-13.955479452054798</v>
      </c>
    </row>
    <row r="46" spans="1:5" ht="13" x14ac:dyDescent="0.25">
      <c r="A46" s="31"/>
      <c r="B46" s="12" t="s">
        <v>118</v>
      </c>
      <c r="C46" s="90">
        <v>3507</v>
      </c>
      <c r="D46" s="90">
        <v>3183</v>
      </c>
      <c r="E46" s="91">
        <f>(D46/C46-1)*100</f>
        <v>-9.2386655260906725</v>
      </c>
    </row>
    <row r="47" spans="1:5" x14ac:dyDescent="0.25">
      <c r="A47" s="31"/>
      <c r="B47" s="89"/>
      <c r="C47" s="89"/>
      <c r="D47" s="89"/>
      <c r="E47" s="12"/>
    </row>
    <row r="48" spans="1:5" x14ac:dyDescent="0.25">
      <c r="A48" s="31"/>
      <c r="B48" s="92" t="s">
        <v>119</v>
      </c>
      <c r="C48" s="89"/>
      <c r="D48" s="89"/>
      <c r="E48" s="12"/>
    </row>
    <row r="49" spans="1:7" x14ac:dyDescent="0.25">
      <c r="A49" s="31"/>
      <c r="B49" s="92" t="s">
        <v>120</v>
      </c>
      <c r="C49" s="89"/>
      <c r="D49" s="89"/>
      <c r="E49" s="12"/>
    </row>
    <row r="50" spans="1:7" x14ac:dyDescent="0.25">
      <c r="B50" s="14"/>
      <c r="C50" s="14"/>
      <c r="D50" s="14"/>
    </row>
    <row r="51" spans="1:7" ht="15.5" x14ac:dyDescent="0.4">
      <c r="A51" s="2" t="s">
        <v>109</v>
      </c>
    </row>
    <row r="52" spans="1:7" ht="15.5" x14ac:dyDescent="0.4">
      <c r="A52" s="3" t="s">
        <v>129</v>
      </c>
      <c r="C52">
        <v>2019</v>
      </c>
      <c r="D52">
        <v>2020</v>
      </c>
      <c r="E52" s="4" t="s">
        <v>3</v>
      </c>
      <c r="G52" s="43"/>
    </row>
    <row r="53" spans="1:7" ht="12.5" x14ac:dyDescent="0.3">
      <c r="A53" s="5" t="s">
        <v>17</v>
      </c>
      <c r="B53" s="11"/>
      <c r="C53" s="6"/>
      <c r="D53" s="6"/>
      <c r="E53" s="6"/>
    </row>
    <row r="54" spans="1:7" x14ac:dyDescent="0.25">
      <c r="A54" s="108" t="s">
        <v>133</v>
      </c>
      <c r="B54" s="12" t="s">
        <v>8</v>
      </c>
      <c r="C54" s="73">
        <v>14482.189240839663</v>
      </c>
      <c r="D54" s="73">
        <v>12536.211365241523</v>
      </c>
      <c r="E54" s="68">
        <f>(D54/C54-1)*100</f>
        <v>-13.4370421711553</v>
      </c>
    </row>
    <row r="55" spans="1:7" x14ac:dyDescent="0.25">
      <c r="A55" s="108"/>
      <c r="B55" s="12" t="s">
        <v>9</v>
      </c>
      <c r="C55" s="73">
        <v>3810.7498691475548</v>
      </c>
      <c r="D55" s="73">
        <v>3168.1713781966541</v>
      </c>
      <c r="E55" s="68">
        <f t="shared" ref="E55:E79" si="2">(D55/C55-1)*100</f>
        <v>-16.862258427227662</v>
      </c>
    </row>
    <row r="56" spans="1:7" x14ac:dyDescent="0.25">
      <c r="A56" s="108"/>
      <c r="B56" s="12" t="s">
        <v>10</v>
      </c>
      <c r="C56" s="73">
        <v>2534.5271557659316</v>
      </c>
      <c r="D56" s="73">
        <v>2191.3340032013416</v>
      </c>
      <c r="E56" s="68">
        <f t="shared" si="2"/>
        <v>-13.540717122870106</v>
      </c>
    </row>
    <row r="57" spans="1:7" x14ac:dyDescent="0.25">
      <c r="A57" s="108"/>
      <c r="B57" s="12" t="s">
        <v>11</v>
      </c>
      <c r="C57" s="73">
        <v>1647.0216748178307</v>
      </c>
      <c r="D57" s="73">
        <v>1339.949069374444</v>
      </c>
      <c r="E57" s="68">
        <f t="shared" si="2"/>
        <v>-18.644114411994639</v>
      </c>
    </row>
    <row r="58" spans="1:7" x14ac:dyDescent="0.25">
      <c r="A58" s="108"/>
      <c r="B58" s="12" t="s">
        <v>12</v>
      </c>
      <c r="C58" s="73">
        <v>395.93514908099297</v>
      </c>
      <c r="D58" s="73">
        <v>310.82816017919242</v>
      </c>
      <c r="E58" s="68">
        <f t="shared" si="2"/>
        <v>-21.49518402176286</v>
      </c>
    </row>
    <row r="59" spans="1:7" x14ac:dyDescent="0.25">
      <c r="A59" s="108"/>
      <c r="B59" s="12" t="s">
        <v>13</v>
      </c>
      <c r="C59" s="73">
        <v>971.7446575851568</v>
      </c>
      <c r="D59" s="73">
        <v>852.39942061110787</v>
      </c>
      <c r="E59" s="68">
        <f t="shared" si="2"/>
        <v>-12.281542897352161</v>
      </c>
    </row>
    <row r="60" spans="1:7" x14ac:dyDescent="0.25">
      <c r="A60" s="108"/>
      <c r="B60" s="12" t="s">
        <v>14</v>
      </c>
      <c r="C60" s="73">
        <v>1082.7094769364292</v>
      </c>
      <c r="D60" s="73">
        <v>1012.2236170258077</v>
      </c>
      <c r="E60" s="68">
        <f t="shared" si="2"/>
        <v>-6.5101360440719569</v>
      </c>
    </row>
    <row r="61" spans="1:7" x14ac:dyDescent="0.25">
      <c r="A61" s="109"/>
      <c r="B61" s="8" t="s">
        <v>15</v>
      </c>
      <c r="C61" s="74">
        <v>24924.877224173561</v>
      </c>
      <c r="D61" s="74">
        <v>21411.117013830073</v>
      </c>
      <c r="E61" s="40">
        <f t="shared" si="2"/>
        <v>-14.097402281025651</v>
      </c>
    </row>
    <row r="62" spans="1:7" x14ac:dyDescent="0.25">
      <c r="A62" s="106" t="s">
        <v>18</v>
      </c>
      <c r="B62" s="15" t="s">
        <v>8</v>
      </c>
      <c r="C62" s="75">
        <v>80953.252893831566</v>
      </c>
      <c r="D62" s="75">
        <v>85270.293072100001</v>
      </c>
      <c r="E62" s="67">
        <f t="shared" si="2"/>
        <v>5.3327568985154228</v>
      </c>
    </row>
    <row r="63" spans="1:7" x14ac:dyDescent="0.25">
      <c r="A63" s="107"/>
      <c r="B63" s="12" t="s">
        <v>9</v>
      </c>
      <c r="C63" s="73">
        <v>56619.507683609998</v>
      </c>
      <c r="D63" s="73">
        <v>64980.875336474593</v>
      </c>
      <c r="E63" s="68">
        <f t="shared" si="2"/>
        <v>14.767644571528148</v>
      </c>
    </row>
    <row r="64" spans="1:7" x14ac:dyDescent="0.25">
      <c r="A64" s="107"/>
      <c r="B64" s="12" t="s">
        <v>10</v>
      </c>
      <c r="C64" s="73">
        <v>19863.964776500001</v>
      </c>
      <c r="D64" s="73">
        <v>18373.288863000002</v>
      </c>
      <c r="E64" s="68">
        <f t="shared" si="2"/>
        <v>-7.5044228595468443</v>
      </c>
    </row>
    <row r="65" spans="1:5" x14ac:dyDescent="0.25">
      <c r="A65" s="107"/>
      <c r="B65" s="12" t="s">
        <v>11</v>
      </c>
      <c r="C65" s="73">
        <v>35305.119559999999</v>
      </c>
      <c r="D65" s="73">
        <v>37708.335626927998</v>
      </c>
      <c r="E65" s="68">
        <f t="shared" si="2"/>
        <v>6.8069903087109029</v>
      </c>
    </row>
    <row r="66" spans="1:5" x14ac:dyDescent="0.25">
      <c r="A66" s="107"/>
      <c r="B66" s="12" t="s">
        <v>12</v>
      </c>
      <c r="C66" s="73">
        <v>7757.8764572000009</v>
      </c>
      <c r="D66" s="73">
        <v>7930.943317600002</v>
      </c>
      <c r="E66" s="68">
        <f t="shared" si="2"/>
        <v>2.2308535248634964</v>
      </c>
    </row>
    <row r="67" spans="1:5" x14ac:dyDescent="0.25">
      <c r="A67" s="107"/>
      <c r="B67" s="12" t="s">
        <v>13</v>
      </c>
      <c r="C67" s="73">
        <v>45812.595163000013</v>
      </c>
      <c r="D67" s="73">
        <v>50925.210697466755</v>
      </c>
      <c r="E67" s="68">
        <f t="shared" si="2"/>
        <v>11.159847016472636</v>
      </c>
    </row>
    <row r="68" spans="1:5" x14ac:dyDescent="0.25">
      <c r="A68" s="107"/>
      <c r="B68" s="12" t="s">
        <v>14</v>
      </c>
      <c r="C68" s="73">
        <v>18932.047200000005</v>
      </c>
      <c r="D68" s="73">
        <v>22931.200000000001</v>
      </c>
      <c r="E68" s="68">
        <f t="shared" si="2"/>
        <v>21.123720840924133</v>
      </c>
    </row>
    <row r="69" spans="1:5" x14ac:dyDescent="0.25">
      <c r="A69" s="107"/>
      <c r="B69" s="8" t="s">
        <v>15</v>
      </c>
      <c r="C69" s="74">
        <v>265244.36373414163</v>
      </c>
      <c r="D69" s="74">
        <v>288120.14691356936</v>
      </c>
      <c r="E69" s="40">
        <f t="shared" si="2"/>
        <v>8.6244181996479661</v>
      </c>
    </row>
    <row r="70" spans="1:5" x14ac:dyDescent="0.25">
      <c r="A70" s="106" t="s">
        <v>19</v>
      </c>
      <c r="B70" s="15" t="s">
        <v>8</v>
      </c>
      <c r="C70" s="75">
        <v>9131.8744046315569</v>
      </c>
      <c r="D70" s="75">
        <v>9142.699151067889</v>
      </c>
      <c r="E70" s="67">
        <f t="shared" si="2"/>
        <v>0.11853805644590487</v>
      </c>
    </row>
    <row r="71" spans="1:5" x14ac:dyDescent="0.25">
      <c r="A71" s="107"/>
      <c r="B71" s="12" t="s">
        <v>9</v>
      </c>
      <c r="C71" s="73">
        <v>57550.217739210006</v>
      </c>
      <c r="D71" s="73">
        <v>64961.918890874578</v>
      </c>
      <c r="E71" s="68">
        <f t="shared" si="2"/>
        <v>12.878667436587033</v>
      </c>
    </row>
    <row r="72" spans="1:5" x14ac:dyDescent="0.25">
      <c r="A72" s="107"/>
      <c r="B72" s="12" t="s">
        <v>10</v>
      </c>
      <c r="C72" s="73">
        <v>40654.971055340007</v>
      </c>
      <c r="D72" s="73">
        <v>35815.124178000005</v>
      </c>
      <c r="E72" s="68">
        <f t="shared" si="2"/>
        <v>-11.904686565271305</v>
      </c>
    </row>
    <row r="73" spans="1:5" x14ac:dyDescent="0.25">
      <c r="A73" s="107"/>
      <c r="B73" s="12" t="s">
        <v>11</v>
      </c>
      <c r="C73" s="73">
        <v>35305.119559999999</v>
      </c>
      <c r="D73" s="73">
        <v>37708.335626927998</v>
      </c>
      <c r="E73" s="68">
        <f t="shared" si="2"/>
        <v>6.8069903087109029</v>
      </c>
    </row>
    <row r="74" spans="1:5" x14ac:dyDescent="0.25">
      <c r="A74" s="107"/>
      <c r="B74" s="12" t="s">
        <v>12</v>
      </c>
      <c r="C74" s="73">
        <v>8597.5123301499989</v>
      </c>
      <c r="D74" s="73">
        <v>4809.0665299099992</v>
      </c>
      <c r="E74" s="68">
        <f t="shared" si="2"/>
        <v>-44.06444160544639</v>
      </c>
    </row>
    <row r="75" spans="1:5" x14ac:dyDescent="0.25">
      <c r="A75" s="107"/>
      <c r="B75" s="12" t="s">
        <v>13</v>
      </c>
      <c r="C75" s="73">
        <v>45812.595163000013</v>
      </c>
      <c r="D75" s="73">
        <v>50925.210697466755</v>
      </c>
      <c r="E75" s="68">
        <f t="shared" si="2"/>
        <v>11.159847016472636</v>
      </c>
    </row>
    <row r="76" spans="1:5" x14ac:dyDescent="0.25">
      <c r="A76" s="107"/>
      <c r="B76" s="12" t="s">
        <v>14</v>
      </c>
      <c r="C76" s="73">
        <v>18932.047200000005</v>
      </c>
      <c r="D76" s="73">
        <v>22931.200000000001</v>
      </c>
      <c r="E76" s="68">
        <f t="shared" si="2"/>
        <v>21.123720840924133</v>
      </c>
    </row>
    <row r="77" spans="1:5" x14ac:dyDescent="0.25">
      <c r="A77" s="107"/>
      <c r="B77" s="8" t="s">
        <v>15</v>
      </c>
      <c r="C77" s="74">
        <v>215984.33745233159</v>
      </c>
      <c r="D77" s="74">
        <v>226293.55507424724</v>
      </c>
      <c r="E77" s="40">
        <f t="shared" si="2"/>
        <v>4.773132044443229</v>
      </c>
    </row>
    <row r="78" spans="1:5" ht="23" x14ac:dyDescent="0.25">
      <c r="B78" s="16" t="s">
        <v>21</v>
      </c>
      <c r="C78" s="77">
        <f>SUM(C61+C69)</f>
        <v>290169.2409583152</v>
      </c>
      <c r="D78" s="76">
        <f>SUM(D61+D69)</f>
        <v>309531.26392739941</v>
      </c>
      <c r="E78" s="40">
        <f t="shared" si="2"/>
        <v>6.672665546885348</v>
      </c>
    </row>
    <row r="79" spans="1:5" ht="23" x14ac:dyDescent="0.25">
      <c r="B79" s="16" t="s">
        <v>20</v>
      </c>
      <c r="C79" s="78">
        <f>SUM(C61+C77)</f>
        <v>240909.21467650516</v>
      </c>
      <c r="D79" s="78">
        <f>SUM(D61+D77)</f>
        <v>247704.67208807732</v>
      </c>
      <c r="E79" s="40">
        <f t="shared" si="2"/>
        <v>2.8207544575234111</v>
      </c>
    </row>
    <row r="80" spans="1:5" x14ac:dyDescent="0.25">
      <c r="A80" s="106" t="s">
        <v>121</v>
      </c>
      <c r="B80" s="15" t="s">
        <v>8</v>
      </c>
      <c r="C80" s="75">
        <v>238412.33848099632</v>
      </c>
      <c r="D80" s="75">
        <v>213344.72939435695</v>
      </c>
      <c r="E80" s="67">
        <f t="shared" ref="E80:E87" si="3">(D80/C80-1)*100</f>
        <v>-10.514392521105819</v>
      </c>
    </row>
    <row r="81" spans="1:5" x14ac:dyDescent="0.25">
      <c r="A81" s="107"/>
      <c r="B81" s="12" t="s">
        <v>9</v>
      </c>
      <c r="C81" s="73">
        <v>68515.618520589545</v>
      </c>
      <c r="D81" s="73">
        <v>65564.654455369484</v>
      </c>
      <c r="E81" s="68">
        <f t="shared" si="3"/>
        <v>-4.3069947100211508</v>
      </c>
    </row>
    <row r="82" spans="1:5" x14ac:dyDescent="0.25">
      <c r="A82" s="107"/>
      <c r="B82" s="12" t="s">
        <v>10</v>
      </c>
      <c r="C82" s="73">
        <v>49333.746898795871</v>
      </c>
      <c r="D82" s="73">
        <v>40065.730169459312</v>
      </c>
      <c r="E82" s="68">
        <f t="shared" si="3"/>
        <v>-18.786362909651146</v>
      </c>
    </row>
    <row r="83" spans="1:5" x14ac:dyDescent="0.25">
      <c r="A83" s="107"/>
      <c r="B83" s="12" t="s">
        <v>11</v>
      </c>
      <c r="C83" s="73">
        <v>46754.729872145595</v>
      </c>
      <c r="D83" s="73">
        <v>45219.353919738009</v>
      </c>
      <c r="E83" s="68">
        <f t="shared" si="3"/>
        <v>-3.2838943923025332</v>
      </c>
    </row>
    <row r="84" spans="1:5" x14ac:dyDescent="0.25">
      <c r="A84" s="107"/>
      <c r="B84" s="12" t="s">
        <v>12</v>
      </c>
      <c r="C84" s="73">
        <v>25324.237073417906</v>
      </c>
      <c r="D84" s="73">
        <v>22904.225282872616</v>
      </c>
      <c r="E84" s="68">
        <f t="shared" si="3"/>
        <v>-9.5561093648325652</v>
      </c>
    </row>
    <row r="85" spans="1:5" x14ac:dyDescent="0.25">
      <c r="A85" s="107"/>
      <c r="B85" s="12" t="s">
        <v>13</v>
      </c>
      <c r="C85" s="73">
        <v>43831.047270245195</v>
      </c>
      <c r="D85" s="73">
        <v>42119.100171142549</v>
      </c>
      <c r="E85" s="68">
        <f t="shared" si="3"/>
        <v>-3.9057864361475292</v>
      </c>
    </row>
    <row r="86" spans="1:5" x14ac:dyDescent="0.25">
      <c r="A86" s="107"/>
      <c r="B86" s="12" t="s">
        <v>14</v>
      </c>
      <c r="C86" s="73">
        <v>18004.527716384357</v>
      </c>
      <c r="D86" s="73">
        <v>16778.806064496999</v>
      </c>
      <c r="E86" s="68">
        <f t="shared" si="3"/>
        <v>-6.8078522869107765</v>
      </c>
    </row>
    <row r="87" spans="1:5" x14ac:dyDescent="0.25">
      <c r="A87" s="107"/>
      <c r="B87" s="8" t="s">
        <v>15</v>
      </c>
      <c r="C87" s="74">
        <v>490176.24583257479</v>
      </c>
      <c r="D87" s="74">
        <v>445996.59945743589</v>
      </c>
      <c r="E87" s="40">
        <f t="shared" si="3"/>
        <v>-9.0130125135090555</v>
      </c>
    </row>
    <row r="88" spans="1:5" x14ac:dyDescent="0.25">
      <c r="A88" s="81"/>
      <c r="B88" s="14"/>
      <c r="C88" s="94"/>
      <c r="D88" s="94"/>
      <c r="E88" s="93"/>
    </row>
    <row r="89" spans="1:5" x14ac:dyDescent="0.25">
      <c r="A89" s="103"/>
      <c r="B89" s="36" t="s">
        <v>134</v>
      </c>
      <c r="C89" s="94"/>
      <c r="D89" s="94"/>
      <c r="E89" s="93"/>
    </row>
    <row r="90" spans="1:5" x14ac:dyDescent="0.25">
      <c r="A90" s="103"/>
      <c r="B90" s="36"/>
      <c r="C90" s="94"/>
      <c r="D90" s="94"/>
      <c r="E90" s="93"/>
    </row>
    <row r="91" spans="1:5" ht="15.5" x14ac:dyDescent="0.4">
      <c r="A91" s="3" t="s">
        <v>144</v>
      </c>
      <c r="C91">
        <v>2019</v>
      </c>
      <c r="D91">
        <v>2020</v>
      </c>
      <c r="E91" s="4" t="s">
        <v>3</v>
      </c>
    </row>
    <row r="92" spans="1:5" x14ac:dyDescent="0.25">
      <c r="A92" s="5" t="s">
        <v>145</v>
      </c>
      <c r="B92" s="11"/>
      <c r="C92" s="6"/>
      <c r="D92" s="6"/>
      <c r="E92" s="6"/>
    </row>
    <row r="93" spans="1:5" x14ac:dyDescent="0.25">
      <c r="B93" s="12" t="s">
        <v>8</v>
      </c>
      <c r="C93" s="33">
        <v>628.90855831326201</v>
      </c>
      <c r="D93" s="33">
        <v>508.87327860902298</v>
      </c>
      <c r="E93" s="68">
        <f>(D93/C93-1)*100</f>
        <v>-19.086284980152701</v>
      </c>
    </row>
    <row r="94" spans="1:5" x14ac:dyDescent="0.25">
      <c r="B94" s="12" t="s">
        <v>9</v>
      </c>
      <c r="C94" s="33">
        <v>158.997362290322</v>
      </c>
      <c r="D94" s="33">
        <v>156.22644447583599</v>
      </c>
      <c r="E94" s="68">
        <f t="shared" ref="E94:E100" si="4">(D94/C94-1)*100</f>
        <v>-1.7427445176269263</v>
      </c>
    </row>
    <row r="95" spans="1:5" x14ac:dyDescent="0.25">
      <c r="B95" s="12" t="s">
        <v>10</v>
      </c>
      <c r="C95" s="33">
        <v>125.128684630968</v>
      </c>
      <c r="D95" s="33">
        <v>130.723047450059</v>
      </c>
      <c r="E95" s="68">
        <f t="shared" si="4"/>
        <v>4.4708875791270586</v>
      </c>
    </row>
    <row r="96" spans="1:5" x14ac:dyDescent="0.25">
      <c r="B96" s="12" t="s">
        <v>11</v>
      </c>
      <c r="C96" s="33">
        <v>0</v>
      </c>
      <c r="D96" s="33">
        <v>0</v>
      </c>
      <c r="E96" s="116" t="s">
        <v>146</v>
      </c>
    </row>
    <row r="97" spans="1:5" x14ac:dyDescent="0.25">
      <c r="B97" s="12" t="s">
        <v>12</v>
      </c>
      <c r="C97" s="33">
        <v>25.539745018125799</v>
      </c>
      <c r="D97" s="33">
        <v>19.290805873921901</v>
      </c>
      <c r="E97" s="68">
        <f t="shared" ref="E97:E100" si="5">(D97/C97-1)*100</f>
        <v>-24.467507955811485</v>
      </c>
    </row>
    <row r="98" spans="1:5" x14ac:dyDescent="0.25">
      <c r="B98" s="12" t="s">
        <v>13</v>
      </c>
      <c r="C98" s="33">
        <v>0</v>
      </c>
      <c r="D98" s="33">
        <v>33.656825571717697</v>
      </c>
      <c r="E98" s="116" t="s">
        <v>146</v>
      </c>
    </row>
    <row r="99" spans="1:5" x14ac:dyDescent="0.25">
      <c r="B99" s="12" t="s">
        <v>14</v>
      </c>
      <c r="C99" s="33">
        <v>0</v>
      </c>
      <c r="D99" s="33">
        <v>0</v>
      </c>
      <c r="E99" s="116" t="s">
        <v>146</v>
      </c>
    </row>
    <row r="100" spans="1:5" x14ac:dyDescent="0.25">
      <c r="B100" s="8" t="s">
        <v>15</v>
      </c>
      <c r="C100" s="40">
        <v>938.57435025267796</v>
      </c>
      <c r="D100" s="40">
        <v>848.77040198055704</v>
      </c>
      <c r="E100" s="40">
        <f t="shared" ref="E100" si="6">(D100/C100-1)*100</f>
        <v>-9.5681229993068051</v>
      </c>
    </row>
    <row r="101" spans="1:5" x14ac:dyDescent="0.25">
      <c r="A101" s="81"/>
      <c r="B101" s="14"/>
      <c r="C101" s="94"/>
      <c r="D101" s="94"/>
      <c r="E101" s="93"/>
    </row>
    <row r="102" spans="1:5" ht="14.5" x14ac:dyDescent="0.3">
      <c r="A102" s="3" t="s">
        <v>135</v>
      </c>
      <c r="C102">
        <v>2019</v>
      </c>
      <c r="D102">
        <v>2020</v>
      </c>
    </row>
    <row r="103" spans="1:5" ht="12.5" x14ac:dyDescent="0.3">
      <c r="A103" s="5" t="s">
        <v>106</v>
      </c>
      <c r="B103" s="11"/>
      <c r="C103" s="6"/>
      <c r="D103" s="6"/>
    </row>
    <row r="104" spans="1:5" x14ac:dyDescent="0.25">
      <c r="B104" s="12" t="s">
        <v>8</v>
      </c>
      <c r="C104">
        <v>3</v>
      </c>
      <c r="D104">
        <v>3</v>
      </c>
    </row>
    <row r="105" spans="1:5" x14ac:dyDescent="0.25">
      <c r="B105" s="12" t="s">
        <v>9</v>
      </c>
      <c r="C105">
        <v>17</v>
      </c>
      <c r="D105">
        <v>20</v>
      </c>
    </row>
    <row r="106" spans="1:5" x14ac:dyDescent="0.25">
      <c r="B106" s="12" t="s">
        <v>10</v>
      </c>
      <c r="C106">
        <v>23</v>
      </c>
      <c r="D106">
        <v>20</v>
      </c>
    </row>
    <row r="107" spans="1:5" x14ac:dyDescent="0.25">
      <c r="B107" s="12" t="s">
        <v>11</v>
      </c>
      <c r="C107">
        <v>15</v>
      </c>
      <c r="D107">
        <v>16</v>
      </c>
    </row>
    <row r="108" spans="1:5" x14ac:dyDescent="0.25">
      <c r="B108" s="12" t="s">
        <v>12</v>
      </c>
      <c r="C108">
        <v>17</v>
      </c>
      <c r="D108">
        <v>10</v>
      </c>
    </row>
    <row r="109" spans="1:5" x14ac:dyDescent="0.25">
      <c r="B109" s="12" t="s">
        <v>13</v>
      </c>
      <c r="C109">
        <v>42</v>
      </c>
      <c r="D109">
        <v>38</v>
      </c>
    </row>
    <row r="110" spans="1:5" x14ac:dyDescent="0.25">
      <c r="B110" s="12" t="s">
        <v>14</v>
      </c>
      <c r="C110">
        <v>26</v>
      </c>
      <c r="D110">
        <v>31</v>
      </c>
    </row>
    <row r="111" spans="1:5" x14ac:dyDescent="0.25">
      <c r="B111" s="8" t="s">
        <v>15</v>
      </c>
      <c r="C111" s="9">
        <v>13</v>
      </c>
      <c r="D111" s="9">
        <v>14</v>
      </c>
    </row>
    <row r="112" spans="1:5" x14ac:dyDescent="0.25">
      <c r="B112" s="14"/>
      <c r="C112" s="13"/>
      <c r="D112" s="13"/>
      <c r="E112" s="13"/>
    </row>
    <row r="113" spans="1:5" ht="12" x14ac:dyDescent="0.3">
      <c r="B113" s="36" t="s">
        <v>136</v>
      </c>
      <c r="C113" s="13"/>
      <c r="D113" s="13"/>
      <c r="E113" s="13"/>
    </row>
    <row r="114" spans="1:5" x14ac:dyDescent="0.25">
      <c r="B114" s="14"/>
      <c r="C114" s="13"/>
      <c r="D114" s="13"/>
    </row>
    <row r="115" spans="1:5" ht="13.5" x14ac:dyDescent="0.3">
      <c r="A115" s="2" t="s">
        <v>22</v>
      </c>
    </row>
    <row r="116" spans="1:5" ht="13.5" x14ac:dyDescent="0.3">
      <c r="A116" s="25" t="s">
        <v>38</v>
      </c>
      <c r="C116">
        <v>2019</v>
      </c>
      <c r="D116">
        <v>2020</v>
      </c>
      <c r="E116" s="4" t="s">
        <v>3</v>
      </c>
    </row>
    <row r="117" spans="1:5" x14ac:dyDescent="0.25">
      <c r="A117" s="5" t="s">
        <v>107</v>
      </c>
      <c r="B117" s="11"/>
      <c r="C117" s="6"/>
      <c r="D117" s="6"/>
      <c r="E117" s="6"/>
    </row>
    <row r="118" spans="1:5" x14ac:dyDescent="0.25">
      <c r="B118" s="8" t="s">
        <v>15</v>
      </c>
      <c r="C118" s="49">
        <v>104903</v>
      </c>
      <c r="D118" s="49">
        <v>89762</v>
      </c>
      <c r="E118" s="40">
        <f t="shared" ref="E118" si="7">(D118/C118-1)*100</f>
        <v>-14.433333651087199</v>
      </c>
    </row>
    <row r="119" spans="1:5" x14ac:dyDescent="0.25">
      <c r="B119" s="14"/>
      <c r="C119" s="63"/>
      <c r="D119" s="63"/>
      <c r="E119" s="93"/>
    </row>
    <row r="120" spans="1:5" ht="13.5" x14ac:dyDescent="0.3">
      <c r="A120" s="25" t="s">
        <v>122</v>
      </c>
      <c r="C120">
        <v>2019</v>
      </c>
      <c r="D120">
        <v>2020</v>
      </c>
      <c r="E120" s="4" t="s">
        <v>3</v>
      </c>
    </row>
    <row r="121" spans="1:5" x14ac:dyDescent="0.25">
      <c r="A121" s="5" t="s">
        <v>123</v>
      </c>
      <c r="B121" s="11"/>
      <c r="C121" s="6"/>
      <c r="D121" s="6"/>
      <c r="E121" s="6"/>
    </row>
    <row r="122" spans="1:5" x14ac:dyDescent="0.25">
      <c r="B122" s="8" t="s">
        <v>15</v>
      </c>
      <c r="C122" s="49">
        <v>5064</v>
      </c>
      <c r="D122" s="49">
        <v>4800</v>
      </c>
      <c r="E122" s="40">
        <f t="shared" ref="E122" si="8">(D122/C122-1)*100</f>
        <v>-5.2132701421800931</v>
      </c>
    </row>
    <row r="123" spans="1:5" x14ac:dyDescent="0.25">
      <c r="B123" s="14"/>
      <c r="C123" s="13"/>
      <c r="D123" s="13"/>
    </row>
    <row r="124" spans="1:5" ht="13.5" x14ac:dyDescent="0.3">
      <c r="A124" s="3" t="s">
        <v>23</v>
      </c>
      <c r="C124">
        <v>2019</v>
      </c>
      <c r="D124">
        <v>2020</v>
      </c>
      <c r="E124" s="4" t="s">
        <v>3</v>
      </c>
    </row>
    <row r="125" spans="1:5" x14ac:dyDescent="0.25">
      <c r="A125" s="5" t="s">
        <v>24</v>
      </c>
      <c r="B125" s="11"/>
      <c r="C125" s="6"/>
      <c r="D125" s="6"/>
      <c r="E125" s="6"/>
    </row>
    <row r="126" spans="1:5" x14ac:dyDescent="0.25">
      <c r="B126" t="s">
        <v>25</v>
      </c>
      <c r="C126" s="60">
        <v>824288</v>
      </c>
      <c r="D126" s="60">
        <v>1025154</v>
      </c>
      <c r="E126" s="68">
        <f>(D126/C126-1)*100</f>
        <v>24.368424628285258</v>
      </c>
    </row>
    <row r="127" spans="1:5" x14ac:dyDescent="0.25">
      <c r="B127" t="s">
        <v>26</v>
      </c>
      <c r="C127" s="60">
        <v>6490484</v>
      </c>
      <c r="D127" s="60">
        <v>5372439</v>
      </c>
      <c r="E127" s="68">
        <f t="shared" ref="E127:E128" si="9">(D127/C127-1)*100</f>
        <v>-17.225911041457</v>
      </c>
    </row>
    <row r="128" spans="1:5" x14ac:dyDescent="0.25">
      <c r="B128" t="s">
        <v>27</v>
      </c>
      <c r="C128" s="60">
        <v>192900</v>
      </c>
      <c r="D128" s="60">
        <v>153285</v>
      </c>
      <c r="E128" s="68">
        <f t="shared" si="9"/>
        <v>-20.536547433903575</v>
      </c>
    </row>
    <row r="129" spans="1:6" x14ac:dyDescent="0.25">
      <c r="B129" s="8" t="s">
        <v>28</v>
      </c>
      <c r="C129" s="49">
        <f>SUM(C126:C128)</f>
        <v>7507672</v>
      </c>
      <c r="D129" s="49">
        <f>SUM(D126:D128)</f>
        <v>6550878</v>
      </c>
      <c r="E129" s="42">
        <v>-14</v>
      </c>
    </row>
    <row r="130" spans="1:6" x14ac:dyDescent="0.25">
      <c r="B130" s="14"/>
      <c r="C130" s="63"/>
      <c r="D130" s="63"/>
      <c r="E130" s="95"/>
    </row>
    <row r="131" spans="1:6" ht="14.5" x14ac:dyDescent="0.3">
      <c r="A131" s="3" t="s">
        <v>137</v>
      </c>
      <c r="C131">
        <v>2019</v>
      </c>
      <c r="D131">
        <v>2020</v>
      </c>
      <c r="E131" s="4" t="s">
        <v>3</v>
      </c>
    </row>
    <row r="132" spans="1:6" x14ac:dyDescent="0.25">
      <c r="A132" s="5" t="s">
        <v>124</v>
      </c>
      <c r="B132" s="11"/>
      <c r="C132" s="6"/>
      <c r="D132" s="6"/>
      <c r="E132" s="6"/>
    </row>
    <row r="133" spans="1:6" ht="12.5" x14ac:dyDescent="0.3">
      <c r="B133" t="s">
        <v>125</v>
      </c>
      <c r="C133" s="96">
        <v>0.71399999999999997</v>
      </c>
      <c r="D133" s="96">
        <v>0.70799999999999996</v>
      </c>
      <c r="E133" s="98">
        <v>-0.9</v>
      </c>
    </row>
    <row r="134" spans="1:6" ht="12.5" x14ac:dyDescent="0.3">
      <c r="B134" t="s">
        <v>126</v>
      </c>
      <c r="C134" s="96">
        <v>0.39600000000000002</v>
      </c>
      <c r="D134" s="96">
        <v>0.40300000000000002</v>
      </c>
      <c r="E134" s="97">
        <v>1.6</v>
      </c>
    </row>
    <row r="135" spans="1:6" ht="12.5" x14ac:dyDescent="0.3">
      <c r="B135" t="s">
        <v>127</v>
      </c>
      <c r="C135" s="96">
        <v>3.4000000000000002E-2</v>
      </c>
      <c r="D135" s="96">
        <v>3.4000000000000002E-2</v>
      </c>
      <c r="E135" s="97">
        <v>0.8</v>
      </c>
    </row>
    <row r="136" spans="1:6" x14ac:dyDescent="0.25">
      <c r="C136" s="60"/>
      <c r="D136" s="60"/>
      <c r="E136" s="68"/>
    </row>
    <row r="137" spans="1:6" ht="41.15" customHeight="1" x14ac:dyDescent="0.25">
      <c r="B137" s="104" t="s">
        <v>138</v>
      </c>
      <c r="C137" s="104"/>
      <c r="D137" s="104"/>
      <c r="E137" s="104"/>
      <c r="F137" s="104"/>
    </row>
    <row r="138" spans="1:6" x14ac:dyDescent="0.25">
      <c r="C138" s="60"/>
      <c r="D138" s="60"/>
      <c r="E138" s="68"/>
    </row>
    <row r="139" spans="1:6" ht="13.5" x14ac:dyDescent="0.3">
      <c r="A139" s="2" t="s">
        <v>29</v>
      </c>
    </row>
    <row r="140" spans="1:6" ht="13.5" x14ac:dyDescent="0.3">
      <c r="A140" s="3" t="s">
        <v>29</v>
      </c>
      <c r="C140">
        <v>2019</v>
      </c>
      <c r="D140">
        <v>2020</v>
      </c>
      <c r="E140" s="4" t="s">
        <v>3</v>
      </c>
    </row>
    <row r="141" spans="1:6" x14ac:dyDescent="0.25">
      <c r="A141" s="5" t="s">
        <v>105</v>
      </c>
      <c r="B141" s="11"/>
      <c r="C141" s="6"/>
      <c r="D141" s="6"/>
      <c r="E141" s="6"/>
    </row>
    <row r="142" spans="1:6" x14ac:dyDescent="0.25">
      <c r="B142" t="s">
        <v>30</v>
      </c>
    </row>
    <row r="143" spans="1:6" x14ac:dyDescent="0.25">
      <c r="B143" t="s">
        <v>39</v>
      </c>
      <c r="C143" s="60">
        <v>1100768</v>
      </c>
      <c r="D143" s="60">
        <v>814888</v>
      </c>
      <c r="E143" s="68">
        <f>(D143/C143-1)*100</f>
        <v>-25.970958458094717</v>
      </c>
    </row>
    <row r="144" spans="1:6" x14ac:dyDescent="0.25">
      <c r="B144" t="s">
        <v>40</v>
      </c>
      <c r="C144" s="60">
        <v>637534</v>
      </c>
      <c r="D144" s="60">
        <v>981613</v>
      </c>
      <c r="E144" s="68">
        <f t="shared" ref="E144:E151" si="10">(D144/C144-1)*100</f>
        <v>53.97029805469198</v>
      </c>
    </row>
    <row r="145" spans="1:5" ht="13" x14ac:dyDescent="0.25">
      <c r="B145" t="s">
        <v>128</v>
      </c>
      <c r="C145" s="60">
        <v>379702</v>
      </c>
      <c r="D145" s="60">
        <v>249753</v>
      </c>
      <c r="E145" s="68">
        <f t="shared" si="10"/>
        <v>-34.223944040326359</v>
      </c>
    </row>
    <row r="146" spans="1:5" x14ac:dyDescent="0.25">
      <c r="B146" s="22" t="s">
        <v>31</v>
      </c>
      <c r="C146" s="22"/>
      <c r="D146" s="22"/>
      <c r="E146" s="22"/>
    </row>
    <row r="147" spans="1:5" x14ac:dyDescent="0.25">
      <c r="B147" t="s">
        <v>41</v>
      </c>
      <c r="C147" s="60">
        <v>605815</v>
      </c>
      <c r="D147" s="60">
        <v>509320</v>
      </c>
      <c r="E147" s="68">
        <f t="shared" si="10"/>
        <v>-15.928129874631692</v>
      </c>
    </row>
    <row r="148" spans="1:5" x14ac:dyDescent="0.25">
      <c r="B148" t="s">
        <v>42</v>
      </c>
      <c r="C148" s="60">
        <v>542831</v>
      </c>
      <c r="D148" s="60">
        <v>508554</v>
      </c>
      <c r="E148" s="68">
        <f t="shared" si="10"/>
        <v>-6.3144883029893295</v>
      </c>
    </row>
    <row r="149" spans="1:5" ht="13" x14ac:dyDescent="0.25">
      <c r="B149" t="s">
        <v>139</v>
      </c>
      <c r="C149" s="60">
        <v>515423</v>
      </c>
      <c r="D149" s="60">
        <v>395262</v>
      </c>
      <c r="E149" s="68">
        <f t="shared" si="10"/>
        <v>-23.313084592654963</v>
      </c>
    </row>
    <row r="150" spans="1:5" x14ac:dyDescent="0.25">
      <c r="B150" s="69" t="s">
        <v>32</v>
      </c>
      <c r="C150" s="70">
        <v>1861082</v>
      </c>
      <c r="D150" s="71">
        <v>1182222</v>
      </c>
      <c r="E150" s="72">
        <f t="shared" si="10"/>
        <v>-36.476630261321105</v>
      </c>
    </row>
    <row r="151" spans="1:5" x14ac:dyDescent="0.25">
      <c r="B151" s="8" t="s">
        <v>33</v>
      </c>
      <c r="C151" s="49">
        <f>SUM(C143:C150)</f>
        <v>5643155</v>
      </c>
      <c r="D151" s="49">
        <f>SUM(D143:D150)</f>
        <v>4641612</v>
      </c>
      <c r="E151" s="40">
        <f t="shared" si="10"/>
        <v>-17.747926470210373</v>
      </c>
    </row>
    <row r="152" spans="1:5" x14ac:dyDescent="0.25">
      <c r="B152" s="14"/>
      <c r="C152" s="14"/>
      <c r="D152" s="14"/>
      <c r="E152" s="13"/>
    </row>
    <row r="153" spans="1:5" x14ac:dyDescent="0.25">
      <c r="B153" s="36" t="s">
        <v>140</v>
      </c>
      <c r="C153" s="14"/>
      <c r="D153" s="14"/>
      <c r="E153" s="13"/>
    </row>
    <row r="154" spans="1:5" x14ac:dyDescent="0.25">
      <c r="B154" s="36" t="s">
        <v>141</v>
      </c>
      <c r="C154" s="14"/>
      <c r="D154" s="14"/>
      <c r="E154" s="13"/>
    </row>
    <row r="155" spans="1:5" x14ac:dyDescent="0.25">
      <c r="B155" s="36"/>
      <c r="C155" s="14"/>
      <c r="D155" s="14"/>
      <c r="E155" s="13"/>
    </row>
    <row r="156" spans="1:5" ht="14.5" x14ac:dyDescent="0.3">
      <c r="A156" s="3" t="s">
        <v>142</v>
      </c>
      <c r="C156">
        <v>2019</v>
      </c>
      <c r="D156">
        <v>2020</v>
      </c>
      <c r="E156" s="13"/>
    </row>
    <row r="157" spans="1:5" x14ac:dyDescent="0.25">
      <c r="A157" s="5" t="s">
        <v>16</v>
      </c>
      <c r="B157" s="17"/>
      <c r="C157" s="10"/>
      <c r="D157" s="10"/>
      <c r="E157" s="13"/>
    </row>
    <row r="158" spans="1:5" x14ac:dyDescent="0.25">
      <c r="B158" s="12" t="s">
        <v>8</v>
      </c>
      <c r="C158" s="60">
        <v>61</v>
      </c>
      <c r="D158" s="60">
        <v>71</v>
      </c>
      <c r="E158" s="13"/>
    </row>
    <row r="159" spans="1:5" x14ac:dyDescent="0.25">
      <c r="B159" s="12" t="s">
        <v>9</v>
      </c>
      <c r="C159" s="60">
        <v>8</v>
      </c>
      <c r="D159" s="60">
        <v>11</v>
      </c>
      <c r="E159" s="13"/>
    </row>
    <row r="160" spans="1:5" x14ac:dyDescent="0.25">
      <c r="B160" s="12" t="s">
        <v>10</v>
      </c>
      <c r="C160" s="66">
        <v>72</v>
      </c>
      <c r="D160" s="66">
        <v>81</v>
      </c>
      <c r="E160" s="13"/>
    </row>
    <row r="161" spans="1:5" x14ac:dyDescent="0.25">
      <c r="B161" s="12" t="s">
        <v>11</v>
      </c>
      <c r="C161" s="60">
        <v>59</v>
      </c>
      <c r="D161" s="60">
        <v>33</v>
      </c>
      <c r="E161" s="13"/>
    </row>
    <row r="162" spans="1:5" x14ac:dyDescent="0.25">
      <c r="B162" s="12" t="s">
        <v>12</v>
      </c>
      <c r="C162" s="60">
        <v>86</v>
      </c>
      <c r="D162" s="60">
        <v>77</v>
      </c>
      <c r="E162" s="13"/>
    </row>
    <row r="163" spans="1:5" x14ac:dyDescent="0.25">
      <c r="B163" s="12" t="s">
        <v>13</v>
      </c>
      <c r="C163" s="60">
        <v>33</v>
      </c>
      <c r="D163" s="60">
        <v>62</v>
      </c>
      <c r="E163" s="13"/>
    </row>
    <row r="164" spans="1:5" x14ac:dyDescent="0.25">
      <c r="B164" s="12" t="s">
        <v>14</v>
      </c>
      <c r="C164" s="66">
        <v>80</v>
      </c>
      <c r="D164" s="66">
        <v>84</v>
      </c>
      <c r="E164" s="13"/>
    </row>
    <row r="165" spans="1:5" x14ac:dyDescent="0.25">
      <c r="B165" s="8" t="s">
        <v>15</v>
      </c>
      <c r="C165" s="49">
        <v>62</v>
      </c>
      <c r="D165" s="49">
        <v>69</v>
      </c>
      <c r="E165" s="13"/>
    </row>
    <row r="166" spans="1:5" x14ac:dyDescent="0.25">
      <c r="B166" s="36"/>
      <c r="C166" s="14"/>
      <c r="D166" s="14"/>
      <c r="E166" s="13"/>
    </row>
    <row r="167" spans="1:5" ht="30.65" customHeight="1" x14ac:dyDescent="0.25">
      <c r="B167" s="99" t="s">
        <v>143</v>
      </c>
      <c r="C167" s="99"/>
      <c r="D167" s="99"/>
      <c r="E167" s="13"/>
    </row>
    <row r="169" spans="1:5" ht="13.5" x14ac:dyDescent="0.3">
      <c r="A169" s="3" t="s">
        <v>34</v>
      </c>
      <c r="C169">
        <v>2019</v>
      </c>
      <c r="D169">
        <v>2020</v>
      </c>
      <c r="E169" s="4" t="s">
        <v>3</v>
      </c>
    </row>
    <row r="170" spans="1:5" x14ac:dyDescent="0.25">
      <c r="A170" s="5" t="s">
        <v>35</v>
      </c>
      <c r="B170" s="17"/>
      <c r="C170" s="10"/>
      <c r="D170" s="10"/>
      <c r="E170" s="6"/>
    </row>
    <row r="171" spans="1:5" x14ac:dyDescent="0.25">
      <c r="B171" s="12" t="s">
        <v>8</v>
      </c>
      <c r="C171" s="60">
        <v>13315</v>
      </c>
      <c r="D171" s="60">
        <v>12653</v>
      </c>
      <c r="E171" s="68">
        <f>(D171/C171-1)*100</f>
        <v>-4.971836274877961</v>
      </c>
    </row>
    <row r="172" spans="1:5" x14ac:dyDescent="0.25">
      <c r="B172" s="12" t="s">
        <v>9</v>
      </c>
      <c r="C172" s="60">
        <v>3905</v>
      </c>
      <c r="D172" s="60">
        <v>3587</v>
      </c>
      <c r="E172" s="68">
        <f t="shared" ref="E172:E178" si="11">(D172/C172-1)*100</f>
        <v>-8.1434058898847574</v>
      </c>
    </row>
    <row r="173" spans="1:5" x14ac:dyDescent="0.25">
      <c r="B173" s="12" t="s">
        <v>10</v>
      </c>
      <c r="C173" s="66" t="s">
        <v>86</v>
      </c>
      <c r="D173" s="66" t="s">
        <v>86</v>
      </c>
      <c r="E173" s="66" t="s">
        <v>86</v>
      </c>
    </row>
    <row r="174" spans="1:5" x14ac:dyDescent="0.25">
      <c r="B174" s="12" t="s">
        <v>11</v>
      </c>
      <c r="C174" s="60">
        <v>44638</v>
      </c>
      <c r="D174" s="60">
        <v>66028</v>
      </c>
      <c r="E174" s="68">
        <f t="shared" si="11"/>
        <v>47.918813566916072</v>
      </c>
    </row>
    <row r="175" spans="1:5" x14ac:dyDescent="0.25">
      <c r="B175" s="12" t="s">
        <v>12</v>
      </c>
      <c r="C175" s="60">
        <v>337</v>
      </c>
      <c r="D175" s="60">
        <v>604</v>
      </c>
      <c r="E175" s="68">
        <f t="shared" si="11"/>
        <v>79.228486646884264</v>
      </c>
    </row>
    <row r="176" spans="1:5" x14ac:dyDescent="0.25">
      <c r="B176" s="12" t="s">
        <v>13</v>
      </c>
      <c r="C176" s="60">
        <v>2309</v>
      </c>
      <c r="D176" s="60">
        <v>2008</v>
      </c>
      <c r="E176" s="68">
        <f t="shared" si="11"/>
        <v>-13.035946297098311</v>
      </c>
    </row>
    <row r="177" spans="1:5" x14ac:dyDescent="0.25">
      <c r="B177" s="12" t="s">
        <v>14</v>
      </c>
      <c r="C177" s="66" t="s">
        <v>86</v>
      </c>
      <c r="D177" s="66" t="s">
        <v>86</v>
      </c>
      <c r="E177" s="66" t="s">
        <v>86</v>
      </c>
    </row>
    <row r="178" spans="1:5" x14ac:dyDescent="0.25">
      <c r="B178" s="8" t="s">
        <v>15</v>
      </c>
      <c r="C178" s="49">
        <f>SUM(C171:C177)</f>
        <v>64504</v>
      </c>
      <c r="D178" s="49">
        <f>SUM(D171:D177)</f>
        <v>84880</v>
      </c>
      <c r="E178" s="40">
        <f t="shared" si="11"/>
        <v>31.588738682872375</v>
      </c>
    </row>
    <row r="180" spans="1:5" ht="13.5" x14ac:dyDescent="0.3">
      <c r="A180" s="2" t="s">
        <v>36</v>
      </c>
    </row>
    <row r="181" spans="1:5" ht="13.5" x14ac:dyDescent="0.3">
      <c r="A181" s="25" t="s">
        <v>37</v>
      </c>
      <c r="C181">
        <v>2019</v>
      </c>
      <c r="D181">
        <v>2020</v>
      </c>
      <c r="E181" s="4" t="s">
        <v>3</v>
      </c>
    </row>
    <row r="182" spans="1:5" ht="13" x14ac:dyDescent="0.25">
      <c r="A182" s="5" t="s">
        <v>104</v>
      </c>
      <c r="B182" s="11"/>
      <c r="C182" s="6"/>
      <c r="D182" s="6"/>
      <c r="E182" s="6"/>
    </row>
    <row r="183" spans="1:5" x14ac:dyDescent="0.25">
      <c r="B183" s="8" t="s">
        <v>15</v>
      </c>
      <c r="C183" s="49">
        <v>232293</v>
      </c>
      <c r="D183" s="49">
        <v>250957</v>
      </c>
      <c r="E183" s="40">
        <f>(D183/C183-1)*100</f>
        <v>8.034680339054546</v>
      </c>
    </row>
  </sheetData>
  <mergeCells count="6">
    <mergeCell ref="B137:F137"/>
    <mergeCell ref="A2:G7"/>
    <mergeCell ref="A62:A69"/>
    <mergeCell ref="A70:A77"/>
    <mergeCell ref="A54:A61"/>
    <mergeCell ref="A80:A87"/>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4"/>
  <sheetViews>
    <sheetView topLeftCell="A26" zoomScaleNormal="100" workbookViewId="0">
      <selection activeCell="A9" sqref="A9"/>
    </sheetView>
  </sheetViews>
  <sheetFormatPr baseColWidth="10" defaultRowHeight="11.5" x14ac:dyDescent="0.25"/>
  <cols>
    <col min="1" max="1" width="33" customWidth="1"/>
    <col min="2" max="2" width="26.36328125" customWidth="1"/>
  </cols>
  <sheetData>
    <row r="2" spans="1:7" x14ac:dyDescent="0.25">
      <c r="A2" s="105" t="s">
        <v>0</v>
      </c>
      <c r="B2" s="105"/>
      <c r="C2" s="105"/>
      <c r="D2" s="105"/>
      <c r="E2" s="105"/>
      <c r="F2" s="105"/>
      <c r="G2" s="105"/>
    </row>
    <row r="3" spans="1:7" x14ac:dyDescent="0.25">
      <c r="A3" s="105"/>
      <c r="B3" s="105"/>
      <c r="C3" s="105"/>
      <c r="D3" s="105"/>
      <c r="E3" s="105"/>
      <c r="F3" s="105"/>
      <c r="G3" s="105"/>
    </row>
    <row r="4" spans="1:7" x14ac:dyDescent="0.25">
      <c r="A4" s="105"/>
      <c r="B4" s="105"/>
      <c r="C4" s="105"/>
      <c r="D4" s="105"/>
      <c r="E4" s="105"/>
      <c r="F4" s="105"/>
      <c r="G4" s="105"/>
    </row>
    <row r="5" spans="1:7" x14ac:dyDescent="0.25">
      <c r="A5" s="105"/>
      <c r="B5" s="105"/>
      <c r="C5" s="105"/>
      <c r="D5" s="105"/>
      <c r="E5" s="105"/>
      <c r="F5" s="105"/>
      <c r="G5" s="105"/>
    </row>
    <row r="6" spans="1:7" x14ac:dyDescent="0.25">
      <c r="A6" s="105"/>
      <c r="B6" s="105"/>
      <c r="C6" s="105"/>
      <c r="D6" s="105"/>
      <c r="E6" s="105"/>
      <c r="F6" s="105"/>
      <c r="G6" s="105"/>
    </row>
    <row r="7" spans="1:7" x14ac:dyDescent="0.25">
      <c r="A7" s="105"/>
      <c r="B7" s="105"/>
      <c r="C7" s="105"/>
      <c r="D7" s="105"/>
      <c r="E7" s="105"/>
      <c r="F7" s="105"/>
      <c r="G7" s="105"/>
    </row>
    <row r="8" spans="1:7" x14ac:dyDescent="0.25">
      <c r="A8" s="82"/>
      <c r="B8" s="82"/>
      <c r="C8" s="82"/>
      <c r="D8" s="82"/>
      <c r="E8" s="82"/>
      <c r="F8" s="82"/>
      <c r="G8" s="82"/>
    </row>
    <row r="9" spans="1:7" x14ac:dyDescent="0.25">
      <c r="A9" s="83" t="s">
        <v>112</v>
      </c>
      <c r="B9" s="82"/>
      <c r="C9" s="82"/>
      <c r="D9" s="82"/>
      <c r="E9" s="82"/>
      <c r="F9" s="82"/>
      <c r="G9" s="82"/>
    </row>
    <row r="11" spans="1:7" ht="15" x14ac:dyDescent="0.3">
      <c r="A11" s="1" t="s">
        <v>44</v>
      </c>
    </row>
    <row r="13" spans="1:7" ht="13.5" x14ac:dyDescent="0.3">
      <c r="A13" s="2" t="s">
        <v>45</v>
      </c>
    </row>
    <row r="14" spans="1:7" ht="13.5" x14ac:dyDescent="0.3">
      <c r="A14" s="3" t="s">
        <v>79</v>
      </c>
      <c r="C14">
        <v>2019</v>
      </c>
      <c r="D14">
        <v>2020</v>
      </c>
      <c r="E14" s="4" t="s">
        <v>3</v>
      </c>
    </row>
    <row r="15" spans="1:7" x14ac:dyDescent="0.25">
      <c r="A15" s="86" t="s">
        <v>110</v>
      </c>
      <c r="B15" s="11"/>
      <c r="C15" s="6"/>
      <c r="D15" s="6"/>
      <c r="E15" s="6"/>
    </row>
    <row r="16" spans="1:7" x14ac:dyDescent="0.25">
      <c r="B16" s="12" t="s">
        <v>8</v>
      </c>
      <c r="C16" s="60">
        <v>29522</v>
      </c>
      <c r="D16" s="60">
        <v>8936</v>
      </c>
      <c r="E16" s="91">
        <f t="shared" ref="E16:E23" si="0">(D16/C16-1)*100</f>
        <v>-69.731048031976158</v>
      </c>
    </row>
    <row r="17" spans="1:5" x14ac:dyDescent="0.25">
      <c r="B17" s="12" t="s">
        <v>9</v>
      </c>
      <c r="C17" s="60">
        <v>3000</v>
      </c>
      <c r="D17" s="66" t="s">
        <v>86</v>
      </c>
      <c r="E17" s="66" t="s">
        <v>86</v>
      </c>
    </row>
    <row r="18" spans="1:5" x14ac:dyDescent="0.25">
      <c r="B18" s="12" t="s">
        <v>10</v>
      </c>
      <c r="C18" s="12">
        <v>24</v>
      </c>
      <c r="D18">
        <v>143</v>
      </c>
      <c r="E18" s="91">
        <f t="shared" si="0"/>
        <v>495.83333333333331</v>
      </c>
    </row>
    <row r="19" spans="1:5" x14ac:dyDescent="0.25">
      <c r="B19" s="12" t="s">
        <v>11</v>
      </c>
      <c r="C19" s="66" t="s">
        <v>86</v>
      </c>
      <c r="D19" s="66" t="s">
        <v>86</v>
      </c>
      <c r="E19" s="66" t="s">
        <v>86</v>
      </c>
    </row>
    <row r="20" spans="1:5" x14ac:dyDescent="0.25">
      <c r="B20" s="12" t="s">
        <v>12</v>
      </c>
      <c r="C20" s="60">
        <v>1340</v>
      </c>
      <c r="D20" s="66" t="s">
        <v>86</v>
      </c>
      <c r="E20" s="66" t="s">
        <v>86</v>
      </c>
    </row>
    <row r="21" spans="1:5" x14ac:dyDescent="0.25">
      <c r="B21" s="12" t="s">
        <v>13</v>
      </c>
      <c r="C21" s="60">
        <v>140</v>
      </c>
      <c r="D21">
        <v>90</v>
      </c>
      <c r="E21" s="91">
        <f t="shared" si="0"/>
        <v>-35.714285714285708</v>
      </c>
    </row>
    <row r="22" spans="1:5" x14ac:dyDescent="0.25">
      <c r="B22" s="12" t="s">
        <v>14</v>
      </c>
      <c r="C22" s="60">
        <v>1300</v>
      </c>
      <c r="D22">
        <v>70</v>
      </c>
      <c r="E22" s="91">
        <f t="shared" si="0"/>
        <v>-94.615384615384613</v>
      </c>
    </row>
    <row r="23" spans="1:5" x14ac:dyDescent="0.25">
      <c r="B23" s="8" t="s">
        <v>15</v>
      </c>
      <c r="C23" s="49">
        <f>SUM(C16:C22)</f>
        <v>35326</v>
      </c>
      <c r="D23" s="49">
        <f>SUM(D16:D22)</f>
        <v>9239</v>
      </c>
      <c r="E23" s="42">
        <f t="shared" si="0"/>
        <v>-73.846458698975255</v>
      </c>
    </row>
    <row r="25" spans="1:5" ht="13.5" x14ac:dyDescent="0.3">
      <c r="A25" s="25" t="s">
        <v>111</v>
      </c>
      <c r="B25" s="31"/>
      <c r="C25" s="31">
        <v>2019</v>
      </c>
      <c r="D25" s="31">
        <v>2020</v>
      </c>
      <c r="E25" s="85" t="s">
        <v>3</v>
      </c>
    </row>
    <row r="26" spans="1:5" x14ac:dyDescent="0.25">
      <c r="A26" s="86" t="s">
        <v>73</v>
      </c>
      <c r="B26" s="87"/>
      <c r="C26" s="15"/>
      <c r="D26" s="15"/>
      <c r="E26" s="15"/>
    </row>
    <row r="27" spans="1:5" x14ac:dyDescent="0.25">
      <c r="A27" s="31"/>
      <c r="B27" s="12" t="s">
        <v>8</v>
      </c>
      <c r="C27" s="90">
        <v>2052</v>
      </c>
      <c r="D27" s="31">
        <v>520</v>
      </c>
      <c r="E27" s="91">
        <f t="shared" ref="E27:E34" si="1">(D27/C27-1)*100</f>
        <v>-74.658869395711505</v>
      </c>
    </row>
    <row r="28" spans="1:5" x14ac:dyDescent="0.25">
      <c r="A28" s="31"/>
      <c r="B28" s="12" t="s">
        <v>9</v>
      </c>
      <c r="C28" s="31">
        <v>122</v>
      </c>
      <c r="D28" s="100" t="s">
        <v>86</v>
      </c>
      <c r="E28" s="100" t="s">
        <v>86</v>
      </c>
    </row>
    <row r="29" spans="1:5" x14ac:dyDescent="0.25">
      <c r="A29" s="31"/>
      <c r="B29" s="12" t="s">
        <v>10</v>
      </c>
      <c r="C29" s="31">
        <v>2</v>
      </c>
      <c r="D29" s="31">
        <v>2</v>
      </c>
      <c r="E29" s="91">
        <f t="shared" si="1"/>
        <v>0</v>
      </c>
    </row>
    <row r="30" spans="1:5" x14ac:dyDescent="0.25">
      <c r="A30" s="31"/>
      <c r="B30" s="12" t="s">
        <v>11</v>
      </c>
      <c r="C30" s="100" t="s">
        <v>86</v>
      </c>
      <c r="D30" s="100" t="s">
        <v>86</v>
      </c>
      <c r="E30" s="100" t="s">
        <v>86</v>
      </c>
    </row>
    <row r="31" spans="1:5" x14ac:dyDescent="0.25">
      <c r="A31" s="31"/>
      <c r="B31" s="12" t="s">
        <v>12</v>
      </c>
      <c r="C31" s="31">
        <v>4</v>
      </c>
      <c r="D31" s="100" t="s">
        <v>86</v>
      </c>
      <c r="E31" s="100" t="s">
        <v>86</v>
      </c>
    </row>
    <row r="32" spans="1:5" x14ac:dyDescent="0.25">
      <c r="A32" s="31"/>
      <c r="B32" s="12" t="s">
        <v>13</v>
      </c>
      <c r="C32" s="31">
        <v>7</v>
      </c>
      <c r="D32" s="31">
        <v>3</v>
      </c>
      <c r="E32" s="91">
        <f t="shared" si="1"/>
        <v>-57.142857142857139</v>
      </c>
    </row>
    <row r="33" spans="1:5" x14ac:dyDescent="0.25">
      <c r="A33" s="31"/>
      <c r="B33" s="12" t="s">
        <v>14</v>
      </c>
      <c r="C33" s="31">
        <v>30</v>
      </c>
      <c r="D33" s="31">
        <v>2</v>
      </c>
      <c r="E33" s="91">
        <f t="shared" si="1"/>
        <v>-93.333333333333329</v>
      </c>
    </row>
    <row r="34" spans="1:5" x14ac:dyDescent="0.25">
      <c r="A34" s="31"/>
      <c r="B34" s="88" t="s">
        <v>15</v>
      </c>
      <c r="C34" s="65">
        <f>SUM(C27:C33)</f>
        <v>2217</v>
      </c>
      <c r="D34" s="65">
        <f>SUM(D27:D33)</f>
        <v>527</v>
      </c>
      <c r="E34" s="42">
        <f t="shared" si="1"/>
        <v>-76.22913847541723</v>
      </c>
    </row>
  </sheetData>
  <mergeCells count="1">
    <mergeCell ref="A2:G7"/>
  </mergeCells>
  <pageMargins left="0.7" right="0.7" top="0.78740157499999996" bottom="0.78740157499999996"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5"/>
  <sheetViews>
    <sheetView topLeftCell="A5" zoomScaleNormal="100" workbookViewId="0">
      <selection activeCell="G146" sqref="G146"/>
    </sheetView>
  </sheetViews>
  <sheetFormatPr baseColWidth="10" defaultRowHeight="11.5" x14ac:dyDescent="0.25"/>
  <cols>
    <col min="1" max="1" width="22" customWidth="1"/>
    <col min="2" max="2" width="51.6328125" customWidth="1"/>
    <col min="3" max="4" width="12.08984375" bestFit="1" customWidth="1"/>
  </cols>
  <sheetData>
    <row r="2" spans="1:7" x14ac:dyDescent="0.25">
      <c r="A2" s="105" t="s">
        <v>0</v>
      </c>
      <c r="B2" s="105"/>
      <c r="C2" s="105"/>
      <c r="D2" s="105"/>
      <c r="E2" s="105"/>
      <c r="F2" s="105"/>
      <c r="G2" s="105"/>
    </row>
    <row r="3" spans="1:7" x14ac:dyDescent="0.25">
      <c r="A3" s="105"/>
      <c r="B3" s="105"/>
      <c r="C3" s="105"/>
      <c r="D3" s="105"/>
      <c r="E3" s="105"/>
      <c r="F3" s="105"/>
      <c r="G3" s="105"/>
    </row>
    <row r="4" spans="1:7" x14ac:dyDescent="0.25">
      <c r="A4" s="105"/>
      <c r="B4" s="105"/>
      <c r="C4" s="105"/>
      <c r="D4" s="105"/>
      <c r="E4" s="105"/>
      <c r="F4" s="105"/>
      <c r="G4" s="105"/>
    </row>
    <row r="5" spans="1:7" x14ac:dyDescent="0.25">
      <c r="A5" s="105"/>
      <c r="B5" s="105"/>
      <c r="C5" s="105"/>
      <c r="D5" s="105"/>
      <c r="E5" s="105"/>
      <c r="F5" s="105"/>
      <c r="G5" s="105"/>
    </row>
    <row r="6" spans="1:7" x14ac:dyDescent="0.25">
      <c r="A6" s="105"/>
      <c r="B6" s="105"/>
      <c r="C6" s="105"/>
      <c r="D6" s="105"/>
      <c r="E6" s="105"/>
      <c r="F6" s="105"/>
      <c r="G6" s="105"/>
    </row>
    <row r="7" spans="1:7" x14ac:dyDescent="0.25">
      <c r="A7" s="105"/>
      <c r="B7" s="105"/>
      <c r="C7" s="105"/>
      <c r="D7" s="105"/>
      <c r="E7" s="105"/>
      <c r="F7" s="105"/>
      <c r="G7" s="105"/>
    </row>
    <row r="8" spans="1:7" x14ac:dyDescent="0.25">
      <c r="A8" s="82"/>
      <c r="B8" s="82"/>
      <c r="C8" s="82"/>
      <c r="D8" s="82"/>
      <c r="E8" s="82"/>
      <c r="F8" s="82"/>
      <c r="G8" s="82"/>
    </row>
    <row r="9" spans="1:7" x14ac:dyDescent="0.25">
      <c r="A9" s="83" t="s">
        <v>112</v>
      </c>
      <c r="B9" s="82"/>
      <c r="C9" s="82"/>
      <c r="D9" s="82"/>
      <c r="E9" s="82"/>
      <c r="F9" s="82"/>
      <c r="G9" s="82"/>
    </row>
    <row r="11" spans="1:7" ht="15" x14ac:dyDescent="0.3">
      <c r="A11" s="1" t="s">
        <v>46</v>
      </c>
    </row>
    <row r="13" spans="1:7" ht="13.5" x14ac:dyDescent="0.3">
      <c r="A13" s="2" t="s">
        <v>47</v>
      </c>
    </row>
    <row r="14" spans="1:7" ht="13.5" x14ac:dyDescent="0.3">
      <c r="A14" s="3" t="s">
        <v>87</v>
      </c>
      <c r="C14">
        <v>2019</v>
      </c>
      <c r="D14">
        <v>2020</v>
      </c>
      <c r="E14" s="4" t="s">
        <v>3</v>
      </c>
    </row>
    <row r="15" spans="1:7" x14ac:dyDescent="0.25">
      <c r="A15" s="5" t="s">
        <v>48</v>
      </c>
      <c r="B15" s="11"/>
      <c r="C15" s="6"/>
      <c r="D15" s="6"/>
      <c r="E15" s="6"/>
    </row>
    <row r="16" spans="1:7" x14ac:dyDescent="0.25">
      <c r="A16" s="45"/>
      <c r="B16" s="15" t="s">
        <v>8</v>
      </c>
      <c r="C16" s="48">
        <v>7625.2069999999994</v>
      </c>
      <c r="D16" s="48">
        <v>7319.9790000000003</v>
      </c>
      <c r="E16" s="34">
        <f>(D16/C16-1)*100</f>
        <v>-4.0028814955449636</v>
      </c>
    </row>
    <row r="17" spans="1:5" x14ac:dyDescent="0.25">
      <c r="A17" s="46"/>
      <c r="B17" s="12" t="s">
        <v>9</v>
      </c>
      <c r="C17" s="47">
        <v>3619.75</v>
      </c>
      <c r="D17" s="47">
        <v>3329.25</v>
      </c>
      <c r="E17" s="35">
        <f t="shared" ref="E17:E24" si="0">(D17/C17-1)*100</f>
        <v>-8.0254161198977876</v>
      </c>
    </row>
    <row r="18" spans="1:5" x14ac:dyDescent="0.25">
      <c r="A18" s="46"/>
      <c r="B18" s="12" t="s">
        <v>10</v>
      </c>
      <c r="C18" s="47">
        <v>1907.5</v>
      </c>
      <c r="D18" s="47">
        <v>1871.5</v>
      </c>
      <c r="E18" s="35">
        <f t="shared" si="0"/>
        <v>-1.8872870249017071</v>
      </c>
    </row>
    <row r="19" spans="1:5" x14ac:dyDescent="0.25">
      <c r="A19" s="46"/>
      <c r="B19" s="12" t="s">
        <v>11</v>
      </c>
      <c r="C19" s="47">
        <v>2411.75</v>
      </c>
      <c r="D19" s="47">
        <v>2385.15</v>
      </c>
      <c r="E19" s="35">
        <f t="shared" si="0"/>
        <v>-1.1029335544728847</v>
      </c>
    </row>
    <row r="20" spans="1:5" x14ac:dyDescent="0.25">
      <c r="A20" s="46"/>
      <c r="B20" s="12" t="s">
        <v>12</v>
      </c>
      <c r="C20" s="47">
        <v>513.17509999999993</v>
      </c>
      <c r="D20" s="47">
        <v>531.54520000000002</v>
      </c>
      <c r="E20" s="35">
        <f t="shared" si="0"/>
        <v>3.5796943382483182</v>
      </c>
    </row>
    <row r="21" spans="1:5" x14ac:dyDescent="0.25">
      <c r="A21" s="46"/>
      <c r="B21" s="12" t="s">
        <v>13</v>
      </c>
      <c r="C21" s="47">
        <v>1126.5</v>
      </c>
      <c r="D21" s="47">
        <v>1369.5</v>
      </c>
      <c r="E21" s="35">
        <f t="shared" si="0"/>
        <v>21.571238348868182</v>
      </c>
    </row>
    <row r="22" spans="1:5" x14ac:dyDescent="0.25">
      <c r="A22" s="46"/>
      <c r="B22" s="12" t="s">
        <v>14</v>
      </c>
      <c r="C22" s="47">
        <v>768</v>
      </c>
      <c r="D22" s="47">
        <v>776</v>
      </c>
      <c r="E22" s="35">
        <f t="shared" si="0"/>
        <v>1.0416666666666741</v>
      </c>
    </row>
    <row r="23" spans="1:5" x14ac:dyDescent="0.25">
      <c r="A23" s="46"/>
      <c r="B23" s="12" t="s">
        <v>89</v>
      </c>
      <c r="C23" s="47">
        <v>371.9</v>
      </c>
      <c r="D23" s="47">
        <v>365.89300000000003</v>
      </c>
      <c r="E23" s="35">
        <f t="shared" si="0"/>
        <v>-1.6152191449314235</v>
      </c>
    </row>
    <row r="24" spans="1:5" x14ac:dyDescent="0.25">
      <c r="A24" s="46"/>
      <c r="B24" s="18" t="s">
        <v>88</v>
      </c>
      <c r="C24" s="49">
        <f>SUM(C16:C23)</f>
        <v>18343.7821</v>
      </c>
      <c r="D24" s="49">
        <f>SUM(D16:D23)</f>
        <v>17948.817200000001</v>
      </c>
      <c r="E24" s="38">
        <f t="shared" si="0"/>
        <v>-2.1531268625350708</v>
      </c>
    </row>
    <row r="25" spans="1:5" ht="13.5" x14ac:dyDescent="0.3">
      <c r="A25" s="44"/>
      <c r="B25" s="13"/>
      <c r="C25" s="13"/>
      <c r="D25" s="13"/>
      <c r="E25" s="13"/>
    </row>
    <row r="26" spans="1:5" ht="14.5" x14ac:dyDescent="0.3">
      <c r="A26" s="3" t="s">
        <v>80</v>
      </c>
      <c r="C26">
        <v>2019</v>
      </c>
      <c r="D26">
        <v>2020</v>
      </c>
      <c r="E26" s="4" t="s">
        <v>3</v>
      </c>
    </row>
    <row r="27" spans="1:5" x14ac:dyDescent="0.25">
      <c r="A27" s="5" t="s">
        <v>48</v>
      </c>
      <c r="B27" s="11"/>
      <c r="C27" s="6"/>
      <c r="D27" s="6"/>
      <c r="E27" s="6"/>
    </row>
    <row r="28" spans="1:5" x14ac:dyDescent="0.25">
      <c r="A28" s="113" t="s">
        <v>49</v>
      </c>
      <c r="B28" s="15" t="s">
        <v>8</v>
      </c>
      <c r="C28" s="52">
        <v>679</v>
      </c>
      <c r="D28" s="52">
        <v>702</v>
      </c>
      <c r="E28" s="34">
        <f>(D28/C28-1)*100</f>
        <v>3.3873343151693769</v>
      </c>
    </row>
    <row r="29" spans="1:5" x14ac:dyDescent="0.25">
      <c r="A29" s="112"/>
      <c r="B29" s="12" t="s">
        <v>9</v>
      </c>
      <c r="C29" s="53">
        <v>973</v>
      </c>
      <c r="D29" s="53">
        <v>743</v>
      </c>
      <c r="E29" s="35">
        <f>(D29/C29-1)*100</f>
        <v>-23.638232271325798</v>
      </c>
    </row>
    <row r="30" spans="1:5" x14ac:dyDescent="0.25">
      <c r="A30" s="112"/>
      <c r="B30" s="12" t="s">
        <v>10</v>
      </c>
      <c r="C30" s="54">
        <v>430</v>
      </c>
      <c r="D30" s="54">
        <v>405</v>
      </c>
      <c r="E30" s="35">
        <f t="shared" ref="E30:E51" si="1">(D30/C30-1)*100</f>
        <v>-5.8139534883720927</v>
      </c>
    </row>
    <row r="31" spans="1:5" x14ac:dyDescent="0.25">
      <c r="A31" s="112"/>
      <c r="B31" s="12" t="s">
        <v>11</v>
      </c>
      <c r="C31" s="54">
        <v>799</v>
      </c>
      <c r="D31" s="54">
        <v>706</v>
      </c>
      <c r="E31" s="35">
        <f t="shared" si="1"/>
        <v>-11.639549436795992</v>
      </c>
    </row>
    <row r="32" spans="1:5" x14ac:dyDescent="0.25">
      <c r="A32" s="112"/>
      <c r="B32" s="12" t="s">
        <v>12</v>
      </c>
      <c r="C32" s="54">
        <v>78</v>
      </c>
      <c r="D32" s="54">
        <v>67</v>
      </c>
      <c r="E32" s="35">
        <f t="shared" si="1"/>
        <v>-14.102564102564108</v>
      </c>
    </row>
    <row r="33" spans="1:5" x14ac:dyDescent="0.25">
      <c r="A33" s="112"/>
      <c r="B33" s="12" t="s">
        <v>13</v>
      </c>
      <c r="C33" s="54">
        <v>163</v>
      </c>
      <c r="D33" s="54">
        <v>267</v>
      </c>
      <c r="E33" s="35">
        <f t="shared" si="1"/>
        <v>63.8036809815951</v>
      </c>
    </row>
    <row r="34" spans="1:5" x14ac:dyDescent="0.25">
      <c r="A34" s="112"/>
      <c r="B34" s="12" t="s">
        <v>14</v>
      </c>
      <c r="C34" s="54">
        <v>57</v>
      </c>
      <c r="D34" s="54">
        <v>113</v>
      </c>
      <c r="E34" s="35">
        <f t="shared" si="1"/>
        <v>98.245614035087712</v>
      </c>
    </row>
    <row r="35" spans="1:5" ht="12.65" customHeight="1" x14ac:dyDescent="0.25">
      <c r="A35" s="114"/>
      <c r="B35" s="29" t="s">
        <v>83</v>
      </c>
      <c r="C35" s="55">
        <v>3197</v>
      </c>
      <c r="D35" s="55">
        <v>3053</v>
      </c>
      <c r="E35" s="39">
        <f t="shared" si="1"/>
        <v>-4.5042227087894844</v>
      </c>
    </row>
    <row r="36" spans="1:5" x14ac:dyDescent="0.25">
      <c r="A36" s="111" t="s">
        <v>50</v>
      </c>
      <c r="B36" s="22" t="s">
        <v>8</v>
      </c>
      <c r="C36" s="56">
        <v>3881</v>
      </c>
      <c r="D36" s="56">
        <v>3593</v>
      </c>
      <c r="E36" s="37">
        <f t="shared" si="1"/>
        <v>-7.4207678433393482</v>
      </c>
    </row>
    <row r="37" spans="1:5" x14ac:dyDescent="0.25">
      <c r="A37" s="112"/>
      <c r="B37" s="12" t="s">
        <v>9</v>
      </c>
      <c r="C37" s="54">
        <v>2457</v>
      </c>
      <c r="D37" s="54">
        <v>2371</v>
      </c>
      <c r="E37" s="32">
        <f t="shared" si="1"/>
        <v>-3.5002035002035026</v>
      </c>
    </row>
    <row r="38" spans="1:5" x14ac:dyDescent="0.25">
      <c r="A38" s="112"/>
      <c r="B38" s="12" t="s">
        <v>10</v>
      </c>
      <c r="C38" s="54">
        <v>1367</v>
      </c>
      <c r="D38" s="54">
        <v>1337</v>
      </c>
      <c r="E38" s="32">
        <f t="shared" si="1"/>
        <v>-2.1945866861741048</v>
      </c>
    </row>
    <row r="39" spans="1:5" x14ac:dyDescent="0.25">
      <c r="A39" s="112"/>
      <c r="B39" s="12" t="s">
        <v>11</v>
      </c>
      <c r="C39" s="54">
        <v>1484</v>
      </c>
      <c r="D39" s="54">
        <v>1571</v>
      </c>
      <c r="E39" s="32">
        <f t="shared" si="1"/>
        <v>5.8625336927223826</v>
      </c>
    </row>
    <row r="40" spans="1:5" x14ac:dyDescent="0.25">
      <c r="A40" s="112"/>
      <c r="B40" s="12" t="s">
        <v>12</v>
      </c>
      <c r="C40" s="54">
        <v>406</v>
      </c>
      <c r="D40" s="54">
        <v>427</v>
      </c>
      <c r="E40" s="32">
        <f t="shared" si="1"/>
        <v>5.1724137931034475</v>
      </c>
    </row>
    <row r="41" spans="1:5" x14ac:dyDescent="0.25">
      <c r="A41" s="112"/>
      <c r="B41" s="12" t="s">
        <v>13</v>
      </c>
      <c r="C41" s="54">
        <v>942</v>
      </c>
      <c r="D41" s="54">
        <v>1077</v>
      </c>
      <c r="E41" s="32">
        <f t="shared" si="1"/>
        <v>14.33121019108281</v>
      </c>
    </row>
    <row r="42" spans="1:5" x14ac:dyDescent="0.25">
      <c r="A42" s="112"/>
      <c r="B42" s="12" t="s">
        <v>14</v>
      </c>
      <c r="C42" s="54">
        <v>651</v>
      </c>
      <c r="D42" s="54">
        <v>612</v>
      </c>
      <c r="E42" s="32">
        <f t="shared" si="1"/>
        <v>-5.9907834101382456</v>
      </c>
    </row>
    <row r="43" spans="1:5" ht="13" customHeight="1" x14ac:dyDescent="0.25">
      <c r="A43" s="112"/>
      <c r="B43" s="18" t="s">
        <v>90</v>
      </c>
      <c r="C43" s="57">
        <v>11458</v>
      </c>
      <c r="D43" s="57">
        <v>11284</v>
      </c>
      <c r="E43" s="38">
        <f t="shared" si="1"/>
        <v>-1.5185896316983749</v>
      </c>
    </row>
    <row r="44" spans="1:5" x14ac:dyDescent="0.25">
      <c r="A44" s="111" t="s">
        <v>51</v>
      </c>
      <c r="B44" s="22" t="s">
        <v>8</v>
      </c>
      <c r="C44" s="56">
        <v>3065</v>
      </c>
      <c r="D44" s="56">
        <v>3025</v>
      </c>
      <c r="E44" s="37">
        <f t="shared" si="1"/>
        <v>-1.3050570962479635</v>
      </c>
    </row>
    <row r="45" spans="1:5" x14ac:dyDescent="0.25">
      <c r="A45" s="112"/>
      <c r="B45" s="12" t="s">
        <v>9</v>
      </c>
      <c r="C45" s="54">
        <v>190</v>
      </c>
      <c r="D45" s="54">
        <v>215</v>
      </c>
      <c r="E45" s="32">
        <f t="shared" si="1"/>
        <v>13.157894736842103</v>
      </c>
    </row>
    <row r="46" spans="1:5" x14ac:dyDescent="0.25">
      <c r="A46" s="112"/>
      <c r="B46" s="12" t="s">
        <v>10</v>
      </c>
      <c r="C46" s="54">
        <v>111</v>
      </c>
      <c r="D46" s="54">
        <v>129</v>
      </c>
      <c r="E46" s="32">
        <f t="shared" si="1"/>
        <v>16.216216216216207</v>
      </c>
    </row>
    <row r="47" spans="1:5" x14ac:dyDescent="0.25">
      <c r="A47" s="112"/>
      <c r="B47" s="12" t="s">
        <v>11</v>
      </c>
      <c r="C47" s="54">
        <v>129</v>
      </c>
      <c r="D47" s="54">
        <v>108</v>
      </c>
      <c r="E47" s="32">
        <f t="shared" si="1"/>
        <v>-16.279069767441857</v>
      </c>
    </row>
    <row r="48" spans="1:5" x14ac:dyDescent="0.25">
      <c r="A48" s="112"/>
      <c r="B48" s="12" t="s">
        <v>12</v>
      </c>
      <c r="C48" s="54">
        <v>29</v>
      </c>
      <c r="D48" s="54">
        <v>37</v>
      </c>
      <c r="E48" s="32">
        <f t="shared" si="1"/>
        <v>27.586206896551737</v>
      </c>
    </row>
    <row r="49" spans="1:5" x14ac:dyDescent="0.25">
      <c r="A49" s="112"/>
      <c r="B49" s="12" t="s">
        <v>13</v>
      </c>
      <c r="C49" s="54">
        <v>21</v>
      </c>
      <c r="D49" s="54">
        <v>26</v>
      </c>
      <c r="E49" s="32">
        <f t="shared" si="1"/>
        <v>23.809523809523814</v>
      </c>
    </row>
    <row r="50" spans="1:5" x14ac:dyDescent="0.25">
      <c r="A50" s="112"/>
      <c r="B50" s="12" t="s">
        <v>14</v>
      </c>
      <c r="C50" s="54">
        <v>61</v>
      </c>
      <c r="D50" s="54">
        <v>51</v>
      </c>
      <c r="E50" s="32">
        <f t="shared" si="1"/>
        <v>-16.393442622950815</v>
      </c>
    </row>
    <row r="51" spans="1:5" ht="13" customHeight="1" x14ac:dyDescent="0.25">
      <c r="A51" s="112"/>
      <c r="B51" s="18" t="s">
        <v>91</v>
      </c>
      <c r="C51" s="57">
        <v>3688</v>
      </c>
      <c r="D51" s="57">
        <v>3612</v>
      </c>
      <c r="E51" s="38">
        <f t="shared" si="1"/>
        <v>-2.0607375271149642</v>
      </c>
    </row>
    <row r="52" spans="1:5" ht="13" customHeight="1" x14ac:dyDescent="0.25">
      <c r="A52" s="27"/>
      <c r="B52" s="19"/>
      <c r="C52" s="14"/>
      <c r="D52" s="14"/>
      <c r="E52" s="13"/>
    </row>
    <row r="53" spans="1:5" ht="13" customHeight="1" x14ac:dyDescent="0.25">
      <c r="A53" s="27"/>
      <c r="B53" s="28" t="s">
        <v>81</v>
      </c>
      <c r="C53" s="14"/>
      <c r="D53" s="14"/>
      <c r="E53" s="13"/>
    </row>
    <row r="54" spans="1:5" ht="13" customHeight="1" x14ac:dyDescent="0.25">
      <c r="A54" s="27"/>
      <c r="B54" s="28" t="s">
        <v>82</v>
      </c>
      <c r="C54" s="14"/>
      <c r="D54" s="14"/>
      <c r="E54" s="13"/>
    </row>
    <row r="55" spans="1:5" x14ac:dyDescent="0.25">
      <c r="B55" s="19"/>
      <c r="C55" s="14"/>
      <c r="D55" s="14"/>
    </row>
    <row r="56" spans="1:5" ht="14.5" x14ac:dyDescent="0.3">
      <c r="A56" s="3" t="s">
        <v>130</v>
      </c>
      <c r="C56">
        <v>2019</v>
      </c>
      <c r="D56">
        <v>2020</v>
      </c>
      <c r="E56" s="4" t="s">
        <v>3</v>
      </c>
    </row>
    <row r="57" spans="1:5" x14ac:dyDescent="0.25">
      <c r="A57" s="5" t="s">
        <v>16</v>
      </c>
      <c r="B57" s="11"/>
      <c r="C57" s="11"/>
      <c r="D57" s="11"/>
      <c r="E57" s="6"/>
    </row>
    <row r="58" spans="1:5" x14ac:dyDescent="0.25">
      <c r="A58" s="6"/>
      <c r="B58" s="15" t="s">
        <v>8</v>
      </c>
      <c r="C58" s="6">
        <v>100</v>
      </c>
      <c r="D58" s="6">
        <v>100</v>
      </c>
      <c r="E58" s="6">
        <f>1-(C58/D58)</f>
        <v>0</v>
      </c>
    </row>
    <row r="59" spans="1:5" x14ac:dyDescent="0.25">
      <c r="B59" s="12" t="s">
        <v>9</v>
      </c>
      <c r="C59">
        <v>89</v>
      </c>
      <c r="D59">
        <v>89</v>
      </c>
      <c r="E59" s="13">
        <f>1-(C59/D59)</f>
        <v>0</v>
      </c>
    </row>
    <row r="60" spans="1:5" x14ac:dyDescent="0.25">
      <c r="B60" s="12" t="s">
        <v>11</v>
      </c>
      <c r="C60">
        <v>57</v>
      </c>
      <c r="D60">
        <v>57</v>
      </c>
      <c r="E60" s="13">
        <f t="shared" ref="E60:E63" si="2">1-(C60/D60)</f>
        <v>0</v>
      </c>
    </row>
    <row r="61" spans="1:5" x14ac:dyDescent="0.25">
      <c r="B61" s="12" t="s">
        <v>84</v>
      </c>
      <c r="C61">
        <v>75</v>
      </c>
      <c r="D61">
        <v>75</v>
      </c>
      <c r="E61" s="13">
        <f t="shared" si="2"/>
        <v>0</v>
      </c>
    </row>
    <row r="62" spans="1:5" x14ac:dyDescent="0.25">
      <c r="B62" s="12" t="s">
        <v>85</v>
      </c>
      <c r="C62">
        <v>100</v>
      </c>
      <c r="D62">
        <v>100</v>
      </c>
      <c r="E62">
        <f t="shared" si="2"/>
        <v>0</v>
      </c>
    </row>
    <row r="63" spans="1:5" x14ac:dyDescent="0.25">
      <c r="B63" s="8" t="s">
        <v>15</v>
      </c>
      <c r="C63" s="9">
        <v>84</v>
      </c>
      <c r="D63" s="9">
        <v>84</v>
      </c>
      <c r="E63" s="9">
        <f t="shared" si="2"/>
        <v>0</v>
      </c>
    </row>
    <row r="64" spans="1:5" x14ac:dyDescent="0.25">
      <c r="B64" s="14"/>
      <c r="C64" s="14"/>
      <c r="D64" s="14"/>
      <c r="E64" s="13"/>
    </row>
    <row r="65" spans="1:5" x14ac:dyDescent="0.25">
      <c r="B65" s="28" t="s">
        <v>92</v>
      </c>
      <c r="C65" s="14"/>
      <c r="D65" s="14"/>
      <c r="E65" s="13"/>
    </row>
    <row r="66" spans="1:5" x14ac:dyDescent="0.25">
      <c r="B66" s="28" t="s">
        <v>93</v>
      </c>
      <c r="C66" s="14"/>
      <c r="D66" s="14"/>
      <c r="E66" s="13"/>
    </row>
    <row r="68" spans="1:5" ht="13.5" x14ac:dyDescent="0.3">
      <c r="A68" s="25" t="s">
        <v>52</v>
      </c>
      <c r="B68" s="30"/>
      <c r="C68">
        <v>2019</v>
      </c>
      <c r="D68">
        <v>2020</v>
      </c>
      <c r="E68" s="4" t="s">
        <v>3</v>
      </c>
    </row>
    <row r="69" spans="1:5" x14ac:dyDescent="0.25">
      <c r="A69" s="21" t="s">
        <v>48</v>
      </c>
      <c r="B69" s="11"/>
      <c r="C69" s="6"/>
      <c r="D69" s="6"/>
      <c r="E69" s="6"/>
    </row>
    <row r="70" spans="1:5" x14ac:dyDescent="0.25">
      <c r="A70" s="110" t="s">
        <v>53</v>
      </c>
      <c r="B70" t="s">
        <v>54</v>
      </c>
      <c r="C70" s="101" t="s">
        <v>86</v>
      </c>
      <c r="D70" s="59">
        <v>6815</v>
      </c>
      <c r="E70" s="102" t="s">
        <v>86</v>
      </c>
    </row>
    <row r="71" spans="1:5" x14ac:dyDescent="0.25">
      <c r="A71" s="110"/>
      <c r="B71" t="s">
        <v>55</v>
      </c>
      <c r="C71" s="101" t="s">
        <v>86</v>
      </c>
      <c r="D71" s="59">
        <v>10233</v>
      </c>
      <c r="E71" s="102" t="s">
        <v>86</v>
      </c>
    </row>
    <row r="72" spans="1:5" x14ac:dyDescent="0.25">
      <c r="A72" s="111" t="s">
        <v>56</v>
      </c>
      <c r="B72" s="23" t="s">
        <v>54</v>
      </c>
      <c r="C72" s="101" t="s">
        <v>86</v>
      </c>
      <c r="D72" s="56">
        <v>538</v>
      </c>
      <c r="E72" s="102" t="s">
        <v>86</v>
      </c>
    </row>
    <row r="73" spans="1:5" x14ac:dyDescent="0.25">
      <c r="A73" s="112"/>
      <c r="B73" s="13" t="s">
        <v>55</v>
      </c>
      <c r="C73" s="101" t="s">
        <v>86</v>
      </c>
      <c r="D73" s="54">
        <v>362</v>
      </c>
      <c r="E73" s="102" t="s">
        <v>86</v>
      </c>
    </row>
    <row r="74" spans="1:5" x14ac:dyDescent="0.25">
      <c r="A74" s="115" t="s">
        <v>108</v>
      </c>
      <c r="B74" s="23" t="s">
        <v>54</v>
      </c>
      <c r="C74" s="101" t="s">
        <v>86</v>
      </c>
      <c r="D74" s="56">
        <v>913</v>
      </c>
      <c r="E74" s="102" t="s">
        <v>86</v>
      </c>
    </row>
    <row r="75" spans="1:5" x14ac:dyDescent="0.25">
      <c r="A75" s="112"/>
      <c r="B75" s="13" t="s">
        <v>55</v>
      </c>
      <c r="C75" s="101" t="s">
        <v>86</v>
      </c>
      <c r="D75" s="54">
        <v>1054</v>
      </c>
      <c r="E75" s="102" t="s">
        <v>86</v>
      </c>
    </row>
    <row r="77" spans="1:5" ht="13.5" x14ac:dyDescent="0.3">
      <c r="A77" s="25" t="s">
        <v>57</v>
      </c>
      <c r="B77" s="31"/>
      <c r="C77">
        <v>2019</v>
      </c>
      <c r="D77">
        <v>2020</v>
      </c>
      <c r="E77" s="4" t="s">
        <v>3</v>
      </c>
    </row>
    <row r="78" spans="1:5" x14ac:dyDescent="0.25">
      <c r="A78" s="21" t="s">
        <v>48</v>
      </c>
      <c r="B78" s="11"/>
      <c r="C78" s="11"/>
      <c r="D78" s="11"/>
      <c r="E78" s="6"/>
    </row>
    <row r="79" spans="1:5" x14ac:dyDescent="0.25">
      <c r="A79" s="110" t="s">
        <v>58</v>
      </c>
      <c r="B79" t="s">
        <v>54</v>
      </c>
      <c r="C79" s="101" t="s">
        <v>86</v>
      </c>
      <c r="D79" s="58">
        <v>6670</v>
      </c>
      <c r="E79" s="66" t="s">
        <v>86</v>
      </c>
    </row>
    <row r="80" spans="1:5" x14ac:dyDescent="0.25">
      <c r="A80" s="110"/>
      <c r="B80" t="s">
        <v>55</v>
      </c>
      <c r="C80" s="101" t="s">
        <v>86</v>
      </c>
      <c r="D80" s="58">
        <v>10336</v>
      </c>
      <c r="E80" s="66" t="s">
        <v>86</v>
      </c>
    </row>
    <row r="81" spans="1:5" x14ac:dyDescent="0.25">
      <c r="A81" s="111" t="s">
        <v>59</v>
      </c>
      <c r="B81" s="23" t="s">
        <v>54</v>
      </c>
      <c r="C81" s="101" t="s">
        <v>86</v>
      </c>
      <c r="D81" s="51">
        <v>683</v>
      </c>
      <c r="E81" s="66" t="s">
        <v>86</v>
      </c>
    </row>
    <row r="82" spans="1:5" x14ac:dyDescent="0.25">
      <c r="A82" s="112"/>
      <c r="B82" s="13" t="s">
        <v>55</v>
      </c>
      <c r="C82" s="101" t="s">
        <v>86</v>
      </c>
      <c r="D82" s="50">
        <v>259</v>
      </c>
      <c r="E82" s="66" t="s">
        <v>86</v>
      </c>
    </row>
    <row r="84" spans="1:5" ht="13.5" x14ac:dyDescent="0.3">
      <c r="A84" s="25" t="s">
        <v>61</v>
      </c>
      <c r="C84">
        <v>2019</v>
      </c>
      <c r="D84">
        <v>2020</v>
      </c>
      <c r="E84" s="4" t="s">
        <v>3</v>
      </c>
    </row>
    <row r="85" spans="1:5" x14ac:dyDescent="0.25">
      <c r="A85" s="21" t="s">
        <v>16</v>
      </c>
      <c r="B85" s="6"/>
      <c r="C85" s="6"/>
      <c r="D85" s="6"/>
      <c r="E85" s="6"/>
    </row>
    <row r="86" spans="1:5" x14ac:dyDescent="0.25">
      <c r="A86" s="110" t="s">
        <v>54</v>
      </c>
      <c r="B86" t="s">
        <v>49</v>
      </c>
      <c r="C86" s="66" t="s">
        <v>86</v>
      </c>
      <c r="D86">
        <v>21</v>
      </c>
      <c r="E86" s="66" t="s">
        <v>86</v>
      </c>
    </row>
    <row r="87" spans="1:5" x14ac:dyDescent="0.25">
      <c r="A87" s="110"/>
      <c r="B87" t="s">
        <v>60</v>
      </c>
      <c r="C87" s="66" t="s">
        <v>86</v>
      </c>
      <c r="D87">
        <v>10</v>
      </c>
      <c r="E87" s="66" t="s">
        <v>86</v>
      </c>
    </row>
    <row r="88" spans="1:5" x14ac:dyDescent="0.25">
      <c r="A88" s="110"/>
      <c r="B88" t="s">
        <v>51</v>
      </c>
      <c r="C88" s="66" t="s">
        <v>86</v>
      </c>
      <c r="D88">
        <v>12</v>
      </c>
      <c r="E88" s="66" t="s">
        <v>86</v>
      </c>
    </row>
    <row r="89" spans="1:5" x14ac:dyDescent="0.25">
      <c r="A89" s="111" t="s">
        <v>55</v>
      </c>
      <c r="B89" s="23" t="s">
        <v>49</v>
      </c>
      <c r="C89" s="66" t="s">
        <v>86</v>
      </c>
      <c r="D89" s="23">
        <v>22</v>
      </c>
      <c r="E89" s="66" t="s">
        <v>86</v>
      </c>
    </row>
    <row r="90" spans="1:5" x14ac:dyDescent="0.25">
      <c r="A90" s="112"/>
      <c r="B90" s="13" t="s">
        <v>60</v>
      </c>
      <c r="C90" s="66" t="s">
        <v>86</v>
      </c>
      <c r="D90" s="12">
        <v>7</v>
      </c>
      <c r="E90" s="66" t="s">
        <v>86</v>
      </c>
    </row>
    <row r="91" spans="1:5" x14ac:dyDescent="0.25">
      <c r="A91" s="112"/>
      <c r="B91" s="13" t="s">
        <v>51</v>
      </c>
      <c r="C91" s="66" t="s">
        <v>86</v>
      </c>
      <c r="D91" s="12">
        <v>12</v>
      </c>
      <c r="E91" s="66" t="s">
        <v>86</v>
      </c>
    </row>
    <row r="93" spans="1:5" ht="14.5" x14ac:dyDescent="0.3">
      <c r="A93" s="24" t="s">
        <v>94</v>
      </c>
      <c r="C93">
        <v>2019</v>
      </c>
      <c r="D93">
        <v>2020</v>
      </c>
      <c r="E93" s="4" t="s">
        <v>3</v>
      </c>
    </row>
    <row r="94" spans="1:5" x14ac:dyDescent="0.25">
      <c r="A94" s="5" t="s">
        <v>62</v>
      </c>
      <c r="B94" s="11"/>
      <c r="C94" s="11"/>
      <c r="D94" s="11"/>
      <c r="E94" s="6"/>
    </row>
    <row r="95" spans="1:5" x14ac:dyDescent="0.25">
      <c r="B95" t="s">
        <v>49</v>
      </c>
      <c r="C95">
        <v>0</v>
      </c>
      <c r="D95">
        <v>0</v>
      </c>
      <c r="E95">
        <v>0</v>
      </c>
    </row>
    <row r="96" spans="1:5" x14ac:dyDescent="0.25">
      <c r="B96" t="s">
        <v>50</v>
      </c>
      <c r="C96">
        <v>4</v>
      </c>
      <c r="D96">
        <v>4</v>
      </c>
      <c r="E96">
        <v>0</v>
      </c>
    </row>
    <row r="97" spans="1:5" x14ac:dyDescent="0.25">
      <c r="B97" t="s">
        <v>51</v>
      </c>
      <c r="C97">
        <v>6</v>
      </c>
      <c r="D97">
        <v>6</v>
      </c>
      <c r="E97">
        <v>0</v>
      </c>
    </row>
    <row r="99" spans="1:5" x14ac:dyDescent="0.25">
      <c r="B99" t="s">
        <v>95</v>
      </c>
    </row>
    <row r="101" spans="1:5" ht="13.5" x14ac:dyDescent="0.3">
      <c r="A101" s="2" t="s">
        <v>63</v>
      </c>
    </row>
    <row r="102" spans="1:5" ht="13.5" x14ac:dyDescent="0.3">
      <c r="A102" s="25" t="s">
        <v>65</v>
      </c>
      <c r="C102">
        <v>2019</v>
      </c>
      <c r="D102">
        <v>2020</v>
      </c>
      <c r="E102" s="4" t="s">
        <v>3</v>
      </c>
    </row>
    <row r="103" spans="1:5" x14ac:dyDescent="0.25">
      <c r="A103" s="5" t="s">
        <v>16</v>
      </c>
      <c r="B103" s="11"/>
      <c r="C103" s="11"/>
      <c r="D103" s="11"/>
      <c r="E103" s="6"/>
    </row>
    <row r="104" spans="1:5" x14ac:dyDescent="0.25">
      <c r="B104" s="8" t="s">
        <v>15</v>
      </c>
      <c r="C104" s="8">
        <v>30</v>
      </c>
      <c r="D104" s="8">
        <v>30</v>
      </c>
      <c r="E104" s="9">
        <v>0</v>
      </c>
    </row>
    <row r="105" spans="1:5" ht="13.5" x14ac:dyDescent="0.3">
      <c r="A105" s="2"/>
    </row>
    <row r="106" spans="1:5" ht="13.5" x14ac:dyDescent="0.3">
      <c r="A106" s="2"/>
    </row>
    <row r="107" spans="1:5" ht="13.5" x14ac:dyDescent="0.3">
      <c r="A107" s="3" t="s">
        <v>64</v>
      </c>
      <c r="C107">
        <v>2019</v>
      </c>
      <c r="D107">
        <v>2020</v>
      </c>
      <c r="E107" s="4" t="s">
        <v>3</v>
      </c>
    </row>
    <row r="108" spans="1:5" x14ac:dyDescent="0.25">
      <c r="A108" s="5" t="s">
        <v>16</v>
      </c>
      <c r="B108" s="11"/>
      <c r="C108" s="11"/>
      <c r="D108" s="11"/>
      <c r="E108" s="6"/>
    </row>
    <row r="109" spans="1:5" x14ac:dyDescent="0.25">
      <c r="B109" s="12" t="s">
        <v>8</v>
      </c>
      <c r="C109">
        <v>26</v>
      </c>
      <c r="D109">
        <v>26</v>
      </c>
      <c r="E109" s="33">
        <f>D109-C109</f>
        <v>0</v>
      </c>
    </row>
    <row r="110" spans="1:5" x14ac:dyDescent="0.25">
      <c r="B110" s="12" t="s">
        <v>9</v>
      </c>
      <c r="C110">
        <v>48</v>
      </c>
      <c r="D110">
        <v>46</v>
      </c>
      <c r="E110" s="33">
        <f t="shared" ref="E110:E116" si="3">D110-C110</f>
        <v>-2</v>
      </c>
    </row>
    <row r="111" spans="1:5" x14ac:dyDescent="0.25">
      <c r="B111" s="12" t="s">
        <v>10</v>
      </c>
      <c r="C111">
        <v>43</v>
      </c>
      <c r="D111">
        <v>43</v>
      </c>
      <c r="E111" s="33">
        <f t="shared" si="3"/>
        <v>0</v>
      </c>
    </row>
    <row r="112" spans="1:5" x14ac:dyDescent="0.25">
      <c r="B112" s="12" t="s">
        <v>11</v>
      </c>
      <c r="C112">
        <v>54</v>
      </c>
      <c r="D112">
        <v>55</v>
      </c>
      <c r="E112" s="33">
        <f t="shared" si="3"/>
        <v>1</v>
      </c>
    </row>
    <row r="113" spans="1:5" x14ac:dyDescent="0.25">
      <c r="B113" s="12" t="s">
        <v>12</v>
      </c>
      <c r="C113">
        <v>43</v>
      </c>
      <c r="D113">
        <v>44</v>
      </c>
      <c r="E113" s="33">
        <f t="shared" si="3"/>
        <v>1</v>
      </c>
    </row>
    <row r="114" spans="1:5" x14ac:dyDescent="0.25">
      <c r="B114" s="12" t="s">
        <v>13</v>
      </c>
      <c r="C114">
        <v>60</v>
      </c>
      <c r="D114">
        <v>62</v>
      </c>
      <c r="E114" s="33">
        <f t="shared" si="3"/>
        <v>2</v>
      </c>
    </row>
    <row r="115" spans="1:5" x14ac:dyDescent="0.25">
      <c r="B115" s="12" t="s">
        <v>14</v>
      </c>
      <c r="C115">
        <v>47</v>
      </c>
      <c r="D115">
        <v>52</v>
      </c>
      <c r="E115" s="33">
        <f t="shared" si="3"/>
        <v>5</v>
      </c>
    </row>
    <row r="116" spans="1:5" ht="13" x14ac:dyDescent="0.25">
      <c r="B116" s="8" t="s">
        <v>96</v>
      </c>
      <c r="C116" s="9">
        <v>39</v>
      </c>
      <c r="D116" s="9">
        <v>40</v>
      </c>
      <c r="E116" s="40">
        <f t="shared" si="3"/>
        <v>1</v>
      </c>
    </row>
    <row r="117" spans="1:5" x14ac:dyDescent="0.25">
      <c r="B117" s="14"/>
      <c r="C117" s="14"/>
      <c r="D117" s="14"/>
      <c r="E117" s="35"/>
    </row>
    <row r="118" spans="1:5" x14ac:dyDescent="0.25">
      <c r="B118" s="36" t="s">
        <v>97</v>
      </c>
      <c r="C118" s="14"/>
      <c r="D118" s="14"/>
      <c r="E118" s="35"/>
    </row>
    <row r="120" spans="1:5" ht="14.5" x14ac:dyDescent="0.3">
      <c r="A120" s="3" t="s">
        <v>98</v>
      </c>
      <c r="C120">
        <v>2019</v>
      </c>
      <c r="D120">
        <v>2020</v>
      </c>
      <c r="E120" s="4" t="s">
        <v>3</v>
      </c>
    </row>
    <row r="121" spans="1:5" x14ac:dyDescent="0.25">
      <c r="A121" s="5" t="s">
        <v>16</v>
      </c>
      <c r="B121" s="11"/>
      <c r="C121" s="11"/>
      <c r="D121" s="11"/>
      <c r="E121" s="6"/>
    </row>
    <row r="122" spans="1:5" x14ac:dyDescent="0.25">
      <c r="B122" s="12" t="s">
        <v>8</v>
      </c>
      <c r="C122">
        <v>19</v>
      </c>
      <c r="D122">
        <v>18</v>
      </c>
      <c r="E122" s="41">
        <f>D122-C122</f>
        <v>-1</v>
      </c>
    </row>
    <row r="123" spans="1:5" x14ac:dyDescent="0.25">
      <c r="B123" s="12" t="s">
        <v>9</v>
      </c>
      <c r="C123">
        <v>49</v>
      </c>
      <c r="D123">
        <v>47</v>
      </c>
      <c r="E123" s="41">
        <f t="shared" ref="E123:E129" si="4">D123-C123</f>
        <v>-2</v>
      </c>
    </row>
    <row r="124" spans="1:5" x14ac:dyDescent="0.25">
      <c r="B124" s="12" t="s">
        <v>10</v>
      </c>
      <c r="C124">
        <v>37</v>
      </c>
      <c r="D124">
        <v>41</v>
      </c>
      <c r="E124" s="41">
        <f t="shared" si="4"/>
        <v>4</v>
      </c>
    </row>
    <row r="125" spans="1:5" x14ac:dyDescent="0.25">
      <c r="B125" s="12" t="s">
        <v>11</v>
      </c>
      <c r="C125">
        <v>41</v>
      </c>
      <c r="D125">
        <v>43</v>
      </c>
      <c r="E125" s="41">
        <f t="shared" si="4"/>
        <v>2</v>
      </c>
    </row>
    <row r="126" spans="1:5" x14ac:dyDescent="0.25">
      <c r="B126" s="12" t="s">
        <v>12</v>
      </c>
      <c r="C126">
        <v>45</v>
      </c>
      <c r="D126">
        <v>46</v>
      </c>
      <c r="E126" s="41">
        <f t="shared" si="4"/>
        <v>1</v>
      </c>
    </row>
    <row r="127" spans="1:5" x14ac:dyDescent="0.25">
      <c r="B127" s="12" t="s">
        <v>13</v>
      </c>
      <c r="C127">
        <v>51</v>
      </c>
      <c r="D127">
        <v>51</v>
      </c>
      <c r="E127" s="41">
        <f t="shared" si="4"/>
        <v>0</v>
      </c>
    </row>
    <row r="128" spans="1:5" x14ac:dyDescent="0.25">
      <c r="B128" s="12" t="s">
        <v>14</v>
      </c>
      <c r="C128">
        <v>42</v>
      </c>
      <c r="D128">
        <v>42</v>
      </c>
      <c r="E128" s="41">
        <f t="shared" si="4"/>
        <v>0</v>
      </c>
    </row>
    <row r="129" spans="1:5" x14ac:dyDescent="0.25">
      <c r="B129" s="8" t="s">
        <v>15</v>
      </c>
      <c r="C129" s="8">
        <v>35</v>
      </c>
      <c r="D129" s="8">
        <v>36</v>
      </c>
      <c r="E129" s="42">
        <f t="shared" si="4"/>
        <v>1</v>
      </c>
    </row>
    <row r="130" spans="1:5" x14ac:dyDescent="0.25">
      <c r="B130" s="14"/>
      <c r="C130" s="14"/>
      <c r="D130" s="14"/>
      <c r="E130" s="13"/>
    </row>
    <row r="131" spans="1:5" x14ac:dyDescent="0.25">
      <c r="B131" s="28" t="s">
        <v>99</v>
      </c>
      <c r="C131" s="14"/>
      <c r="D131" s="14"/>
      <c r="E131" s="13"/>
    </row>
    <row r="133" spans="1:5" x14ac:dyDescent="0.25">
      <c r="B133" s="14"/>
      <c r="C133" s="14"/>
      <c r="D133" s="14"/>
    </row>
    <row r="134" spans="1:5" ht="13.5" x14ac:dyDescent="0.3">
      <c r="A134" s="2" t="s">
        <v>66</v>
      </c>
    </row>
    <row r="135" spans="1:5" ht="13.5" x14ac:dyDescent="0.3">
      <c r="A135" s="3" t="s">
        <v>66</v>
      </c>
      <c r="C135">
        <v>2019</v>
      </c>
      <c r="D135">
        <v>2020</v>
      </c>
      <c r="E135" s="4" t="s">
        <v>3</v>
      </c>
    </row>
    <row r="136" spans="1:5" x14ac:dyDescent="0.25">
      <c r="A136" s="5" t="s">
        <v>67</v>
      </c>
      <c r="B136" s="11"/>
      <c r="C136" s="11"/>
      <c r="D136" s="11"/>
      <c r="E136" s="6"/>
    </row>
    <row r="137" spans="1:5" x14ac:dyDescent="0.25">
      <c r="A137" s="110" t="s">
        <v>68</v>
      </c>
      <c r="B137" s="12" t="s">
        <v>8</v>
      </c>
      <c r="C137" s="60">
        <v>1820</v>
      </c>
      <c r="D137" s="60">
        <v>1075</v>
      </c>
      <c r="E137" s="32">
        <f t="shared" ref="E137:E144" si="5">(D137/C137-1)*100</f>
        <v>-40.934065934065934</v>
      </c>
    </row>
    <row r="138" spans="1:5" x14ac:dyDescent="0.25">
      <c r="A138" s="110"/>
      <c r="B138" s="12" t="s">
        <v>9</v>
      </c>
      <c r="C138">
        <v>747</v>
      </c>
      <c r="D138">
        <v>0</v>
      </c>
      <c r="E138" s="32">
        <f t="shared" si="5"/>
        <v>-100</v>
      </c>
    </row>
    <row r="139" spans="1:5" x14ac:dyDescent="0.25">
      <c r="A139" s="110"/>
      <c r="B139" s="12" t="s">
        <v>10</v>
      </c>
      <c r="C139">
        <v>298</v>
      </c>
      <c r="D139">
        <v>402</v>
      </c>
      <c r="E139" s="32">
        <f t="shared" si="5"/>
        <v>34.899328859060397</v>
      </c>
    </row>
    <row r="140" spans="1:5" x14ac:dyDescent="0.25">
      <c r="A140" s="110"/>
      <c r="B140" s="12" t="s">
        <v>11</v>
      </c>
      <c r="C140">
        <v>0</v>
      </c>
      <c r="D140">
        <v>0</v>
      </c>
      <c r="E140" s="32">
        <v>0</v>
      </c>
    </row>
    <row r="141" spans="1:5" x14ac:dyDescent="0.25">
      <c r="A141" s="110"/>
      <c r="B141" s="12" t="s">
        <v>12</v>
      </c>
      <c r="C141">
        <v>17</v>
      </c>
      <c r="D141">
        <v>13</v>
      </c>
      <c r="E141" s="32">
        <f t="shared" si="5"/>
        <v>-23.529411764705888</v>
      </c>
    </row>
    <row r="142" spans="1:5" x14ac:dyDescent="0.25">
      <c r="A142" s="110"/>
      <c r="B142" s="12" t="s">
        <v>13</v>
      </c>
      <c r="C142">
        <v>0</v>
      </c>
      <c r="D142">
        <v>0</v>
      </c>
      <c r="E142" s="32">
        <v>0</v>
      </c>
    </row>
    <row r="143" spans="1:5" x14ac:dyDescent="0.25">
      <c r="A143" s="110"/>
      <c r="B143" s="12" t="s">
        <v>14</v>
      </c>
      <c r="C143">
        <v>289</v>
      </c>
      <c r="D143">
        <v>11</v>
      </c>
      <c r="E143" s="32">
        <f t="shared" si="5"/>
        <v>-96.193771626297575</v>
      </c>
    </row>
    <row r="144" spans="1:5" x14ac:dyDescent="0.25">
      <c r="A144" s="110"/>
      <c r="B144" s="8" t="s">
        <v>15</v>
      </c>
      <c r="C144" s="61">
        <f>SUM(C137:C143)</f>
        <v>3171</v>
      </c>
      <c r="D144" s="61">
        <f>SUM(D137:D143)</f>
        <v>1501</v>
      </c>
      <c r="E144" s="38">
        <f t="shared" si="5"/>
        <v>-52.66477451907916</v>
      </c>
    </row>
    <row r="145" spans="1:5" x14ac:dyDescent="0.25">
      <c r="A145" s="26"/>
      <c r="B145" s="14"/>
      <c r="C145" s="14"/>
      <c r="D145" s="14"/>
      <c r="E145" s="13"/>
    </row>
    <row r="146" spans="1:5" x14ac:dyDescent="0.25">
      <c r="C146">
        <v>2019</v>
      </c>
      <c r="D146">
        <v>2020</v>
      </c>
      <c r="E146" s="4" t="s">
        <v>3</v>
      </c>
    </row>
    <row r="147" spans="1:5" x14ac:dyDescent="0.25">
      <c r="A147" s="110" t="s">
        <v>69</v>
      </c>
      <c r="B147" s="15" t="s">
        <v>8</v>
      </c>
      <c r="C147" s="6">
        <v>122</v>
      </c>
      <c r="D147" s="6">
        <v>40</v>
      </c>
      <c r="E147" s="34">
        <f t="shared" ref="E147:E154" si="6">(D147/C147-1)*100</f>
        <v>-67.21311475409837</v>
      </c>
    </row>
    <row r="148" spans="1:5" x14ac:dyDescent="0.25">
      <c r="A148" s="110"/>
      <c r="B148" s="12" t="s">
        <v>9</v>
      </c>
      <c r="C148" s="12">
        <v>7</v>
      </c>
      <c r="D148" s="12">
        <v>0</v>
      </c>
      <c r="E148" s="32">
        <f t="shared" si="6"/>
        <v>-100</v>
      </c>
    </row>
    <row r="149" spans="1:5" x14ac:dyDescent="0.25">
      <c r="A149" s="110"/>
      <c r="B149" s="12" t="s">
        <v>10</v>
      </c>
      <c r="C149" s="12">
        <v>17</v>
      </c>
      <c r="D149" s="12">
        <v>9</v>
      </c>
      <c r="E149" s="32">
        <f t="shared" si="6"/>
        <v>-47.058823529411761</v>
      </c>
    </row>
    <row r="150" spans="1:5" x14ac:dyDescent="0.25">
      <c r="A150" s="110"/>
      <c r="B150" s="12" t="s">
        <v>11</v>
      </c>
      <c r="C150" s="12">
        <v>0</v>
      </c>
      <c r="D150" s="12">
        <v>0</v>
      </c>
      <c r="E150" s="32">
        <v>0</v>
      </c>
    </row>
    <row r="151" spans="1:5" x14ac:dyDescent="0.25">
      <c r="A151" s="110"/>
      <c r="B151" s="12" t="s">
        <v>12</v>
      </c>
      <c r="C151" s="12">
        <v>2</v>
      </c>
      <c r="D151" s="12">
        <v>2</v>
      </c>
      <c r="E151" s="32">
        <f t="shared" si="6"/>
        <v>0</v>
      </c>
    </row>
    <row r="152" spans="1:5" x14ac:dyDescent="0.25">
      <c r="A152" s="110"/>
      <c r="B152" s="12" t="s">
        <v>13</v>
      </c>
      <c r="C152" s="12">
        <v>0</v>
      </c>
      <c r="D152" s="12">
        <v>0</v>
      </c>
      <c r="E152" s="32">
        <v>0</v>
      </c>
    </row>
    <row r="153" spans="1:5" x14ac:dyDescent="0.25">
      <c r="A153" s="110"/>
      <c r="B153" s="12" t="s">
        <v>14</v>
      </c>
      <c r="C153" s="12">
        <v>4</v>
      </c>
      <c r="D153" s="12">
        <v>1</v>
      </c>
      <c r="E153" s="32">
        <f t="shared" si="6"/>
        <v>-75</v>
      </c>
    </row>
    <row r="154" spans="1:5" x14ac:dyDescent="0.25">
      <c r="A154" s="110"/>
      <c r="B154" s="8" t="s">
        <v>15</v>
      </c>
      <c r="C154" s="8">
        <f>SUM(C147:C153)</f>
        <v>152</v>
      </c>
      <c r="D154" s="8">
        <f>SUM(D147:D153)</f>
        <v>52</v>
      </c>
      <c r="E154" s="38">
        <f t="shared" si="6"/>
        <v>-65.789473684210535</v>
      </c>
    </row>
    <row r="155" spans="1:5" x14ac:dyDescent="0.25">
      <c r="A155" s="26"/>
      <c r="B155" s="14"/>
      <c r="C155" s="14"/>
      <c r="D155" s="14"/>
      <c r="E155" s="13"/>
    </row>
    <row r="156" spans="1:5" x14ac:dyDescent="0.25">
      <c r="C156">
        <v>2019</v>
      </c>
      <c r="D156">
        <v>2020</v>
      </c>
      <c r="E156" s="4" t="s">
        <v>3</v>
      </c>
    </row>
    <row r="157" spans="1:5" x14ac:dyDescent="0.25">
      <c r="A157" s="110" t="s">
        <v>70</v>
      </c>
      <c r="B157" s="15" t="s">
        <v>8</v>
      </c>
      <c r="C157" s="6">
        <v>0</v>
      </c>
      <c r="D157" s="6">
        <v>0</v>
      </c>
      <c r="E157" s="6">
        <v>0</v>
      </c>
    </row>
    <row r="158" spans="1:5" x14ac:dyDescent="0.25">
      <c r="A158" s="110"/>
      <c r="B158" s="12" t="s">
        <v>9</v>
      </c>
      <c r="C158" s="12">
        <v>0</v>
      </c>
      <c r="D158" s="12">
        <v>0</v>
      </c>
      <c r="E158">
        <v>0</v>
      </c>
    </row>
    <row r="159" spans="1:5" x14ac:dyDescent="0.25">
      <c r="A159" s="110"/>
      <c r="B159" s="12" t="s">
        <v>10</v>
      </c>
      <c r="C159" s="12">
        <v>0</v>
      </c>
      <c r="D159" s="12">
        <v>0</v>
      </c>
      <c r="E159">
        <v>0</v>
      </c>
    </row>
    <row r="160" spans="1:5" x14ac:dyDescent="0.25">
      <c r="A160" s="110"/>
      <c r="B160" s="12" t="s">
        <v>11</v>
      </c>
      <c r="C160" s="12">
        <v>0</v>
      </c>
      <c r="D160" s="12">
        <v>0</v>
      </c>
      <c r="E160">
        <v>0</v>
      </c>
    </row>
    <row r="161" spans="1:5" x14ac:dyDescent="0.25">
      <c r="A161" s="110"/>
      <c r="B161" s="12" t="s">
        <v>12</v>
      </c>
      <c r="C161" s="12">
        <v>0</v>
      </c>
      <c r="D161" s="12">
        <v>0</v>
      </c>
      <c r="E161">
        <v>0</v>
      </c>
    </row>
    <row r="162" spans="1:5" x14ac:dyDescent="0.25">
      <c r="A162" s="110"/>
      <c r="B162" s="12" t="s">
        <v>13</v>
      </c>
      <c r="C162" s="12">
        <v>0</v>
      </c>
      <c r="D162" s="12">
        <v>0</v>
      </c>
      <c r="E162">
        <v>0</v>
      </c>
    </row>
    <row r="163" spans="1:5" x14ac:dyDescent="0.25">
      <c r="A163" s="110"/>
      <c r="B163" s="12" t="s">
        <v>14</v>
      </c>
      <c r="C163" s="12">
        <v>0</v>
      </c>
      <c r="D163" s="12">
        <v>0</v>
      </c>
      <c r="E163">
        <v>0</v>
      </c>
    </row>
    <row r="164" spans="1:5" x14ac:dyDescent="0.25">
      <c r="A164" s="110"/>
      <c r="B164" s="8" t="s">
        <v>15</v>
      </c>
      <c r="C164" s="8">
        <v>0</v>
      </c>
      <c r="D164" s="8">
        <v>0</v>
      </c>
      <c r="E164" s="9">
        <v>0</v>
      </c>
    </row>
    <row r="165" spans="1:5" x14ac:dyDescent="0.25">
      <c r="A165" s="20"/>
      <c r="B165" s="14"/>
      <c r="C165" s="14"/>
      <c r="D165" s="14"/>
      <c r="E165" s="13"/>
    </row>
  </sheetData>
  <mergeCells count="14">
    <mergeCell ref="A157:A164"/>
    <mergeCell ref="A79:A80"/>
    <mergeCell ref="A81:A82"/>
    <mergeCell ref="A86:A88"/>
    <mergeCell ref="A2:G7"/>
    <mergeCell ref="A28:A35"/>
    <mergeCell ref="A36:A43"/>
    <mergeCell ref="A89:A91"/>
    <mergeCell ref="A137:A144"/>
    <mergeCell ref="A147:A154"/>
    <mergeCell ref="A44:A51"/>
    <mergeCell ref="A70:A71"/>
    <mergeCell ref="A72:A73"/>
    <mergeCell ref="A74:A75"/>
  </mergeCells>
  <pageMargins left="0.7" right="0.7" top="0.78740157499999996" bottom="0.78740157499999996" header="0.3" footer="0.3"/>
  <pageSetup paperSize="9" orientation="portrait" r:id="rId1"/>
  <ignoredErrors>
    <ignoredError sqref="C154:D15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8"/>
  <sheetViews>
    <sheetView workbookViewId="0">
      <selection activeCell="I31" sqref="I31"/>
    </sheetView>
  </sheetViews>
  <sheetFormatPr baseColWidth="10" defaultRowHeight="11.5" x14ac:dyDescent="0.25"/>
  <cols>
    <col min="1" max="1" width="17.36328125" customWidth="1"/>
    <col min="2" max="2" width="36" customWidth="1"/>
  </cols>
  <sheetData>
    <row r="2" spans="1:7" x14ac:dyDescent="0.25">
      <c r="A2" s="105" t="s">
        <v>0</v>
      </c>
      <c r="B2" s="105"/>
      <c r="C2" s="105"/>
      <c r="D2" s="105"/>
      <c r="E2" s="105"/>
      <c r="F2" s="105"/>
      <c r="G2" s="105"/>
    </row>
    <row r="3" spans="1:7" x14ac:dyDescent="0.25">
      <c r="A3" s="105"/>
      <c r="B3" s="105"/>
      <c r="C3" s="105"/>
      <c r="D3" s="105"/>
      <c r="E3" s="105"/>
      <c r="F3" s="105"/>
      <c r="G3" s="105"/>
    </row>
    <row r="4" spans="1:7" x14ac:dyDescent="0.25">
      <c r="A4" s="105"/>
      <c r="B4" s="105"/>
      <c r="C4" s="105"/>
      <c r="D4" s="105"/>
      <c r="E4" s="105"/>
      <c r="F4" s="105"/>
      <c r="G4" s="105"/>
    </row>
    <row r="5" spans="1:7" x14ac:dyDescent="0.25">
      <c r="A5" s="105"/>
      <c r="B5" s="105"/>
      <c r="C5" s="105"/>
      <c r="D5" s="105"/>
      <c r="E5" s="105"/>
      <c r="F5" s="105"/>
      <c r="G5" s="105"/>
    </row>
    <row r="6" spans="1:7" x14ac:dyDescent="0.25">
      <c r="A6" s="105"/>
      <c r="B6" s="105"/>
      <c r="C6" s="105"/>
      <c r="D6" s="105"/>
      <c r="E6" s="105"/>
      <c r="F6" s="105"/>
      <c r="G6" s="105"/>
    </row>
    <row r="7" spans="1:7" x14ac:dyDescent="0.25">
      <c r="A7" s="105"/>
      <c r="B7" s="105"/>
      <c r="C7" s="105"/>
      <c r="D7" s="105"/>
      <c r="E7" s="105"/>
      <c r="F7" s="105"/>
      <c r="G7" s="105"/>
    </row>
    <row r="8" spans="1:7" x14ac:dyDescent="0.25">
      <c r="A8" s="82"/>
      <c r="B8" s="82"/>
      <c r="C8" s="82"/>
      <c r="D8" s="82"/>
      <c r="E8" s="82"/>
      <c r="F8" s="82"/>
      <c r="G8" s="82"/>
    </row>
    <row r="9" spans="1:7" x14ac:dyDescent="0.25">
      <c r="A9" s="83" t="s">
        <v>112</v>
      </c>
      <c r="B9" s="82"/>
      <c r="C9" s="82"/>
      <c r="D9" s="82"/>
      <c r="E9" s="82"/>
      <c r="F9" s="82"/>
      <c r="G9" s="82"/>
    </row>
    <row r="11" spans="1:7" ht="15" x14ac:dyDescent="0.3">
      <c r="A11" s="1" t="s">
        <v>74</v>
      </c>
    </row>
    <row r="13" spans="1:7" ht="13.5" x14ac:dyDescent="0.3">
      <c r="A13" s="2" t="s">
        <v>71</v>
      </c>
    </row>
    <row r="14" spans="1:7" ht="13.5" x14ac:dyDescent="0.3">
      <c r="A14" s="3" t="s">
        <v>72</v>
      </c>
      <c r="C14">
        <v>2019</v>
      </c>
      <c r="D14">
        <v>2020</v>
      </c>
      <c r="E14" s="4" t="s">
        <v>3</v>
      </c>
    </row>
    <row r="15" spans="1:7" x14ac:dyDescent="0.25">
      <c r="A15" s="5" t="s">
        <v>73</v>
      </c>
      <c r="B15" s="11"/>
      <c r="C15" s="6"/>
      <c r="D15" s="6"/>
      <c r="E15" s="6"/>
    </row>
    <row r="16" spans="1:7" x14ac:dyDescent="0.25">
      <c r="B16" s="12" t="s">
        <v>8</v>
      </c>
      <c r="C16" s="60">
        <v>9976</v>
      </c>
      <c r="D16" s="60">
        <v>10598</v>
      </c>
      <c r="E16" s="64">
        <f>(D16/C16-1)*100</f>
        <v>6.2349639133921331</v>
      </c>
    </row>
    <row r="17" spans="1:5" x14ac:dyDescent="0.25">
      <c r="B17" s="12" t="s">
        <v>9</v>
      </c>
      <c r="C17">
        <v>4223</v>
      </c>
      <c r="D17">
        <v>59</v>
      </c>
      <c r="E17" s="64">
        <f t="shared" ref="E17:E23" si="0">(D17/C17-1)*100</f>
        <v>-98.60288894151077</v>
      </c>
    </row>
    <row r="18" spans="1:5" x14ac:dyDescent="0.25">
      <c r="B18" s="12" t="s">
        <v>10</v>
      </c>
      <c r="C18">
        <v>2231</v>
      </c>
      <c r="D18">
        <v>351</v>
      </c>
      <c r="E18" s="64">
        <f t="shared" si="0"/>
        <v>-84.267144778126408</v>
      </c>
    </row>
    <row r="19" spans="1:5" x14ac:dyDescent="0.25">
      <c r="B19" s="12" t="s">
        <v>11</v>
      </c>
      <c r="C19">
        <v>3105</v>
      </c>
      <c r="D19">
        <v>379</v>
      </c>
      <c r="E19" s="64">
        <f t="shared" si="0"/>
        <v>-87.793880837359097</v>
      </c>
    </row>
    <row r="20" spans="1:5" x14ac:dyDescent="0.25">
      <c r="B20" s="12" t="s">
        <v>12</v>
      </c>
      <c r="C20">
        <v>447</v>
      </c>
      <c r="D20">
        <v>49</v>
      </c>
      <c r="E20" s="64">
        <f t="shared" si="0"/>
        <v>-89.038031319910516</v>
      </c>
    </row>
    <row r="21" spans="1:5" x14ac:dyDescent="0.25">
      <c r="B21" s="12" t="s">
        <v>13</v>
      </c>
      <c r="C21" s="60">
        <v>1044</v>
      </c>
      <c r="D21">
        <v>151</v>
      </c>
      <c r="E21" s="64">
        <f t="shared" si="0"/>
        <v>-85.536398467432946</v>
      </c>
    </row>
    <row r="22" spans="1:5" x14ac:dyDescent="0.25">
      <c r="B22" s="12" t="s">
        <v>14</v>
      </c>
      <c r="C22" s="60">
        <v>1065</v>
      </c>
      <c r="D22">
        <v>274</v>
      </c>
      <c r="E22" s="64">
        <f t="shared" si="0"/>
        <v>-74.272300469483568</v>
      </c>
    </row>
    <row r="23" spans="1:5" ht="13" x14ac:dyDescent="0.25">
      <c r="B23" s="8" t="s">
        <v>101</v>
      </c>
      <c r="C23" s="61">
        <f>SUM(C16:C22)</f>
        <v>22091</v>
      </c>
      <c r="D23" s="61">
        <f>SUM(D16:D22)</f>
        <v>11861</v>
      </c>
      <c r="E23" s="40">
        <f t="shared" si="0"/>
        <v>-46.308451405549768</v>
      </c>
    </row>
    <row r="24" spans="1:5" x14ac:dyDescent="0.25">
      <c r="B24" s="14"/>
      <c r="C24" s="63"/>
      <c r="D24" s="63"/>
      <c r="E24" s="13"/>
    </row>
    <row r="25" spans="1:5" x14ac:dyDescent="0.25">
      <c r="B25" s="36" t="s">
        <v>102</v>
      </c>
      <c r="C25" s="63"/>
      <c r="D25" s="63"/>
      <c r="E25" s="13"/>
    </row>
    <row r="26" spans="1:5" x14ac:dyDescent="0.25">
      <c r="B26" s="14"/>
      <c r="C26" s="13"/>
      <c r="D26" s="13"/>
      <c r="E26" s="13"/>
    </row>
    <row r="27" spans="1:5" ht="13.5" x14ac:dyDescent="0.3">
      <c r="A27" s="25" t="s">
        <v>100</v>
      </c>
      <c r="C27">
        <v>2019</v>
      </c>
      <c r="D27">
        <v>2020</v>
      </c>
      <c r="E27" s="4" t="s">
        <v>3</v>
      </c>
    </row>
    <row r="28" spans="1:5" x14ac:dyDescent="0.25">
      <c r="A28" s="5" t="s">
        <v>16</v>
      </c>
      <c r="B28" s="11"/>
      <c r="C28" s="6"/>
      <c r="D28" s="6"/>
      <c r="E28" s="6"/>
    </row>
    <row r="29" spans="1:5" x14ac:dyDescent="0.25">
      <c r="B29" s="12" t="s">
        <v>8</v>
      </c>
      <c r="C29">
        <v>131</v>
      </c>
      <c r="D29">
        <v>138</v>
      </c>
      <c r="E29">
        <f>D29-C29</f>
        <v>7</v>
      </c>
    </row>
    <row r="30" spans="1:5" x14ac:dyDescent="0.25">
      <c r="B30" s="12" t="s">
        <v>9</v>
      </c>
      <c r="C30">
        <v>117</v>
      </c>
      <c r="D30">
        <v>2</v>
      </c>
      <c r="E30">
        <f t="shared" ref="E30:E36" si="1">D30-C30</f>
        <v>-115</v>
      </c>
    </row>
    <row r="31" spans="1:5" x14ac:dyDescent="0.25">
      <c r="B31" s="12" t="s">
        <v>10</v>
      </c>
      <c r="C31">
        <v>117</v>
      </c>
      <c r="D31">
        <v>19</v>
      </c>
      <c r="E31">
        <f t="shared" si="1"/>
        <v>-98</v>
      </c>
    </row>
    <row r="32" spans="1:5" x14ac:dyDescent="0.25">
      <c r="B32" s="12" t="s">
        <v>11</v>
      </c>
      <c r="C32">
        <v>129</v>
      </c>
      <c r="D32">
        <v>16</v>
      </c>
      <c r="E32">
        <f t="shared" si="1"/>
        <v>-113</v>
      </c>
    </row>
    <row r="33" spans="2:5" x14ac:dyDescent="0.25">
      <c r="B33" s="12" t="s">
        <v>12</v>
      </c>
      <c r="C33">
        <v>87</v>
      </c>
      <c r="D33">
        <v>9</v>
      </c>
      <c r="E33">
        <f t="shared" si="1"/>
        <v>-78</v>
      </c>
    </row>
    <row r="34" spans="2:5" x14ac:dyDescent="0.25">
      <c r="B34" s="12" t="s">
        <v>13</v>
      </c>
      <c r="C34">
        <v>93</v>
      </c>
      <c r="D34">
        <v>11</v>
      </c>
      <c r="E34">
        <f t="shared" si="1"/>
        <v>-82</v>
      </c>
    </row>
    <row r="35" spans="2:5" x14ac:dyDescent="0.25">
      <c r="B35" s="12" t="s">
        <v>14</v>
      </c>
      <c r="C35">
        <v>138</v>
      </c>
      <c r="D35">
        <v>35</v>
      </c>
      <c r="E35">
        <f t="shared" si="1"/>
        <v>-103</v>
      </c>
    </row>
    <row r="36" spans="2:5" ht="13" x14ac:dyDescent="0.25">
      <c r="B36" s="8" t="s">
        <v>131</v>
      </c>
      <c r="C36" s="8">
        <v>122</v>
      </c>
      <c r="D36" s="8">
        <v>66</v>
      </c>
      <c r="E36" s="9">
        <f t="shared" si="1"/>
        <v>-56</v>
      </c>
    </row>
    <row r="37" spans="2:5" x14ac:dyDescent="0.25">
      <c r="B37" s="14"/>
      <c r="C37" s="13"/>
      <c r="D37" s="13"/>
      <c r="E37" s="13"/>
    </row>
    <row r="38" spans="2:5" x14ac:dyDescent="0.25">
      <c r="B38" s="36" t="s">
        <v>132</v>
      </c>
      <c r="C38" s="13"/>
      <c r="D38" s="13"/>
      <c r="E38" s="13"/>
    </row>
  </sheetData>
  <mergeCells count="1">
    <mergeCell ref="A2:G7"/>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Environment</vt:lpstr>
      <vt:lpstr>Social</vt:lpstr>
      <vt:lpstr>Governance-HR</vt:lpstr>
      <vt:lpstr>Governance-Compliance</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Janka Julia</dc:creator>
  <cp:lastModifiedBy>Janka Julia</cp:lastModifiedBy>
  <dcterms:created xsi:type="dcterms:W3CDTF">2020-11-23T14:11:09Z</dcterms:created>
  <dcterms:modified xsi:type="dcterms:W3CDTF">2021-05-04T06:50:26Z</dcterms:modified>
</cp:coreProperties>
</file>